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440" windowHeight="1153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'Дефициты'!$D$94</definedName>
    <definedName name="Дата">'Доходы'!$G$3</definedName>
    <definedName name="Дата_Месяц">'Доходы'!$C$3</definedName>
    <definedName name="Дефициты700_6">'Дефициты'!$E$84</definedName>
    <definedName name="Дефициты710_6">'Дефициты'!$E$85</definedName>
    <definedName name="Дефициты710Код">'Дефициты'!$C$85</definedName>
    <definedName name="Дефициты720_6">'Дефициты'!$E$86</definedName>
    <definedName name="Дефициты720Код">'Дефициты'!$C$86</definedName>
    <definedName name="ДефицитыКонец">'Дефициты'!$F$87</definedName>
    <definedName name="ДоходыКонец">'Доходы'!#REF!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'Доходы'!#REF!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_xlnm.Print_Area" localSheetId="1">'Расходы'!$A$2:$F$71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'Расходы'!$F$72</definedName>
    <definedName name="Рез4Расходы">'Расходы'!$D$71</definedName>
    <definedName name="Рез5Расходы">'Расходы'!$E$71</definedName>
    <definedName name="Руководитель">'Дефициты'!$D$88</definedName>
    <definedName name="СтДефициты1">'Дефициты'!$A$80</definedName>
    <definedName name="СтДефициты2">'Дефициты'!$B$80</definedName>
    <definedName name="СтДефициты3">'Дефициты'!$C$80</definedName>
    <definedName name="СтДефициты4">'Дефициты'!$D$80</definedName>
    <definedName name="СтДефициты5">'Дефициты'!$E$80</definedName>
    <definedName name="СтДефициты6">'Дефициты'!$F$80</definedName>
    <definedName name="СтДоходы1">'Доходы'!$A$50</definedName>
    <definedName name="СтДоходы2">'Доходы'!$B$50</definedName>
    <definedName name="СтДоходы3">'Доходы'!$C$50</definedName>
    <definedName name="СтДоходы4">'Доходы'!$E$50</definedName>
    <definedName name="СтДоходы5">'Доходы'!$F$50</definedName>
    <definedName name="СтДоходы6">'Доходы'!$G$50</definedName>
    <definedName name="Столбец1">'Расходы'!$A$70</definedName>
    <definedName name="Столбец2">'Расходы'!$B$70</definedName>
    <definedName name="Столбец3">'Расходы'!$C$70</definedName>
    <definedName name="Столбец4">'Расходы'!$D$70</definedName>
    <definedName name="Столбец5">'Расходы'!$E$70</definedName>
    <definedName name="Столбец6">'Расходы'!$F$70</definedName>
  </definedNames>
  <calcPr fullCalcOnLoad="1"/>
</workbook>
</file>

<file path=xl/sharedStrings.xml><?xml version="1.0" encoding="utf-8"?>
<sst xmlns="http://schemas.openxmlformats.org/spreadsheetml/2006/main" count="790" uniqueCount="447">
  <si>
    <t>x</t>
  </si>
  <si>
    <t>Код расхода по бюджетной классификации</t>
  </si>
  <si>
    <t/>
  </si>
  <si>
    <t>182 10 60 60 43 10 1000 000</t>
  </si>
  <si>
    <t xml:space="preserve"> </t>
  </si>
  <si>
    <t>X</t>
  </si>
  <si>
    <t>4</t>
  </si>
  <si>
    <t>00001050000000000000</t>
  </si>
  <si>
    <t>00001000000000000000</t>
  </si>
  <si>
    <t xml:space="preserve">&lt;TextOut version="1.0" caption="Выгрузка Минфин"/&gt;
</t>
  </si>
  <si>
    <t>Ит4Расходы</t>
  </si>
  <si>
    <t>182 10 60 10 30 10 1000 000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</si>
  <si>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</si>
  <si>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</si>
  <si>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</si>
  <si>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</si>
  <si>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34108012050014010</t>
  </si>
  <si>
    <t>341 04 09 01 00 02 5160 000</t>
  </si>
  <si>
    <t>3. Источники финансирования дефицита бюджетов</t>
  </si>
  <si>
    <t xml:space="preserve">  &lt;area nameLT="B8" nameRB="РасходыКонец" &gt;</t>
  </si>
  <si>
    <t>341 05 03 01 00 02 5120 000</t>
  </si>
  <si>
    <t>ВИД=&lt;c name="МФВИД"/&gt;</t>
  </si>
  <si>
    <t>341 05 03 01 00 02 5230 000</t>
  </si>
  <si>
    <t>-m.n710Deficit + m.n720Deficit</t>
  </si>
  <si>
    <t>SpecDohod</t>
  </si>
  <si>
    <t>Столбец4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</si>
  <si>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</si>
  <si>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</si>
  <si>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</si>
  <si>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</si>
  <si>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</si>
  <si>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crsStrokSpecDohod.col4</t>
  </si>
  <si>
    <t>Главный бухгалтер</t>
  </si>
  <si>
    <t>182 10 50 30 10 01 1000 000</t>
  </si>
  <si>
    <t>34104090100025160</t>
  </si>
  <si>
    <t>ОКПО</t>
  </si>
  <si>
    <t>СтДоходы6</t>
  </si>
  <si>
    <t>m.nit4Def</t>
  </si>
  <si>
    <t>СтДоходы2</t>
  </si>
  <si>
    <t>Дата_Месяц</t>
  </si>
  <si>
    <t xml:space="preserve"> (расшифровка подписи)</t>
  </si>
  <si>
    <t>100 10 30 22 40 01 0000 000</t>
  </si>
  <si>
    <t>ПАРУС Бюджетный учет для поселений</t>
  </si>
  <si>
    <t xml:space="preserve">                    (подпись)</t>
  </si>
  <si>
    <t>Left(Alltrim(oSystem.SystemCaption), 50)</t>
  </si>
  <si>
    <t>Footer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</si>
  <si>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</si>
  <si>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</si>
  <si>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</si>
  <si>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</si>
  <si>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</si>
  <si>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</si>
  <si>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Налоговые доходы</t>
  </si>
  <si>
    <t>m.cPRP</t>
  </si>
  <si>
    <t>m.nit5Dohod</t>
  </si>
  <si>
    <t>This.__GetOrgAcc(__p_OrgRn)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</si>
  <si>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</si>
  <si>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</si>
  <si>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</si>
  <si>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</si>
  <si>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</si>
  <si>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</si>
  <si>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34101042020070280</t>
  </si>
  <si>
    <t>ТБ=02</t>
  </si>
  <si>
    <t>СтДефициты4</t>
  </si>
  <si>
    <t>520</t>
  </si>
  <si>
    <t>341 08 01 20 50 01 4010 000</t>
  </si>
  <si>
    <t>Код дохода по бюджетной классификации</t>
  </si>
  <si>
    <t>crsStrokSpec.col6</t>
  </si>
  <si>
    <t>341 05 03 01 00 02 5190 000</t>
  </si>
  <si>
    <t>#%</t>
  </si>
  <si>
    <t>__p_len=LEN(ALLTR(STR(10 * recno("crsStrokSpecDohod"))))</t>
  </si>
  <si>
    <t>10010302250010000 110</t>
  </si>
  <si>
    <t>182 10 10 20 10 01 1000 110</t>
  </si>
  <si>
    <t>34110012050082100</t>
  </si>
  <si>
    <t>Рез5Расходы</t>
  </si>
  <si>
    <t>341 20 20 10 01 10 0000 151</t>
  </si>
  <si>
    <t>341 11 10 50 75 10 0000 120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</si>
  <si>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000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</si>
  <si>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Налоговые доходы</t>
  </si>
  <si>
    <t>Исполнено</t>
  </si>
  <si>
    <t>__p_ir</t>
  </si>
  <si>
    <t>alltrim(crsStrokSpecDef.col1) + " " + rtrim( This.Seek_TableFields("feconcl", "CODE", "feconcl.Name",substr(crsStrokSpecDef.NameS, 18, 3)))</t>
  </si>
  <si>
    <t>200</t>
  </si>
  <si>
    <t>Исполнитель=&lt;c name="МФИсполнитель"/&gt;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</si>
  <si>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</si>
  <si>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</si>
  <si>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</si>
  <si>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</si>
  <si>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</si>
  <si>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</si>
  <si>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Налоговые доходы</t>
  </si>
  <si>
    <t>34108012050025050</t>
  </si>
  <si>
    <t>(расшифровка подписи)</t>
  </si>
  <si>
    <t>341 20 20 30 15 10 0000 151</t>
  </si>
  <si>
    <t>341 20 20 30 03 10 0000 151</t>
  </si>
  <si>
    <t>по ОКЕИ</t>
  </si>
  <si>
    <t xml:space="preserve">    &lt;column index="1" expr="Padr(Allt(oCell.text), 3, '0')"/&gt;</t>
  </si>
  <si>
    <t>__p_cStrBold = Iif(crsStrokSpecDef.nPrBold &lt; 8, 'This.Book.FontBold=.T.', 'This.Book.FontBold=.F.')</t>
  </si>
  <si>
    <t>this.tag = "textOut"</t>
  </si>
  <si>
    <t>Дефициты700_6</t>
  </si>
  <si>
    <t>341 20 20 29 99 10 8049 151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</si>
  <si>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</si>
  <si>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</si>
  <si>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</si>
  <si>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</si>
  <si>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</si>
  <si>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</si>
  <si>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"200"</t>
  </si>
  <si>
    <t>источники внешнего финансирования</t>
  </si>
  <si>
    <t>720</t>
  </si>
  <si>
    <t>AllTrim(m.cPPO)</t>
  </si>
  <si>
    <t>СтДоходы5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</si>
  <si>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</si>
  <si>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</si>
  <si>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</si>
  <si>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</si>
  <si>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</si>
  <si>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</si>
  <si>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Единый сельскохозяйственный налог Налоговые доходы</t>
  </si>
  <si>
    <t>"520"</t>
  </si>
  <si>
    <t>SpecDeficit</t>
  </si>
  <si>
    <t>МФДатаПо</t>
  </si>
  <si>
    <t>Iif(crsStrokSpecDohod.col4 = 0, 0, crsStrokSpecDohod.col4 - crsStrokSpecDohod.col5)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</si>
  <si>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000</t>
  </si>
  <si>
    <t>Доход от сдачи в аренду муниципал. имущество Доходы от собственности</t>
  </si>
  <si>
    <t>Доход от сдачи в аренду муниципал. имущество 000</t>
  </si>
  <si>
    <t>182 10 10 20 10 01 1000 000</t>
  </si>
  <si>
    <t>увеличение остатков средств</t>
  </si>
  <si>
    <t>Субвенция на осуществление первичного воинского учета на территорииях, где отсутствуют военные комиссариаты 000</t>
  </si>
  <si>
    <t>уменьшение остатков средств</t>
  </si>
  <si>
    <t xml:space="preserve"> 000</t>
  </si>
  <si>
    <t>10010302260010000 110</t>
  </si>
  <si>
    <t>Периодичность:  месячная</t>
  </si>
  <si>
    <t>182 10 60 10 30 10 1000 110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</si>
  <si>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</si>
  <si>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</si>
  <si>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</si>
  <si>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</si>
  <si>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</si>
  <si>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</si>
  <si>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</si>
  <si>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182 10 60 60 43 10 1000 110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</si>
  <si>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</si>
  <si>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</si>
  <si>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</si>
  <si>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</si>
  <si>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34111012050025100</t>
  </si>
  <si>
    <t>#&amp;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</si>
  <si>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Налоговые доходы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</si>
  <si>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</si>
  <si>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</si>
  <si>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</si>
  <si>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</si>
  <si>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</si>
  <si>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</si>
  <si>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Дотация на выравнивание уровня бюджетной обеспеченности 000</t>
  </si>
  <si>
    <t>100 10 30 22 40 01 0000 110</t>
  </si>
  <si>
    <t>Утвержденные бюджетные назначения</t>
  </si>
  <si>
    <t>m.nit6Rashod</t>
  </si>
  <si>
    <t>ОТЧЕТ  ОБ  ИСПОЛНЕНИИ БЮДЖЕТА</t>
  </si>
  <si>
    <t>Налог на имущество, пени Налоговые доходы</t>
  </si>
  <si>
    <t>-m.n710Deficit</t>
  </si>
  <si>
    <t>182 10 50 30 10 01 1000 110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</si>
  <si>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Налоговые доходы</t>
  </si>
  <si>
    <t>Header</t>
  </si>
  <si>
    <t xml:space="preserve"> Руководитель</t>
  </si>
  <si>
    <t xml:space="preserve">    &lt;column index="1" expr="Iif(Padr(Allt(oCell.text), 3, '0') # '450', '200', '450')"/&gt;</t>
  </si>
  <si>
    <t>Субвенция на осуществление первичного воинского учета на территорииях, где отсутствуют военные комиссариаты Поступления от других бюджетов бюджетной системы Российской Федерации</t>
  </si>
  <si>
    <t>18210601030102100 110</t>
  </si>
  <si>
    <t>Палагута Н.Г.</t>
  </si>
  <si>
    <t>ППО=&lt;c name="МФППО"/&gt;</t>
  </si>
  <si>
    <t>341 01 11 20 50 02 5030 000</t>
  </si>
  <si>
    <t>Результат исполнения бюджета (дефицит "-", профицит "+")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</si>
  <si>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</si>
  <si>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</si>
  <si>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6</t>
  </si>
  <si>
    <t>18210503010011000 110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</si>
  <si>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Налоговые доходы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</si>
  <si>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</si>
  <si>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</si>
  <si>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</si>
  <si>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</si>
  <si>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</si>
  <si>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</si>
  <si>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</si>
  <si>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</si>
  <si>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</si>
  <si>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</si>
  <si>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Дотация на выравнивание уровня бюджетной обеспеченности Поступления от других бюджетов бюджетной системы Российской Федерации</t>
  </si>
  <si>
    <t>Лысенко Елена Александровна</t>
  </si>
  <si>
    <t>100 10 30 22 50 01 0000 110</t>
  </si>
  <si>
    <t>100 10 30 22 60 01 0000 110</t>
  </si>
  <si>
    <t>100 10 30 22 30 01 0000 110</t>
  </si>
  <si>
    <t>500</t>
  </si>
  <si>
    <t>Субвенция на государственную регистрацию актов гражданского состояния Поступления от других бюджетов бюджетной системы Российской Федерации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</si>
  <si>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</si>
  <si>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</si>
  <si>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</si>
  <si>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</si>
  <si>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</si>
  <si>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</si>
  <si>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</si>
  <si>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C:\Отчетность\117M1.txt</t>
  </si>
  <si>
    <t>34101112050025030</t>
  </si>
  <si>
    <t>18210606043101000 110</t>
  </si>
  <si>
    <t>This.Book.Sheet = 1</t>
  </si>
  <si>
    <t>Ит4Доходы</t>
  </si>
  <si>
    <t>182 10 60 60 33 10 1000 110</t>
  </si>
  <si>
    <t>Земельный налог, с физ лиц (пени)взимаемый по ставкам, установленным в соответствии с подпунктом 1 пункта 1 статьи 394 Налогового кодекса Российской Федерации и Налоговые доходы</t>
  </si>
  <si>
    <t>341 01 04 20 20 00 1000 000</t>
  </si>
  <si>
    <t>бюджетов - всего</t>
  </si>
  <si>
    <t>&lt;/tbl&gt;</t>
  </si>
  <si>
    <t>Ит6Доходы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</si>
  <si>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 Налоговые доходы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</si>
  <si>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</si>
  <si>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</si>
  <si>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</si>
  <si>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</si>
  <si>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341 07 07 20 50 02 5090 000</t>
  </si>
  <si>
    <t>Форма 0503117  с.3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</si>
  <si>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</si>
  <si>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</si>
  <si>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</si>
  <si>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</si>
  <si>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</si>
  <si>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</si>
  <si>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</si>
  <si>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Земельный налог, с физ лиц взимаемый по ставкам, установленным в соответствии с подпунктом 1 пункта 1 статьи 394 Налогового кодекса Российской Федерации и приме 000</t>
  </si>
  <si>
    <t>10010302230010000 110</t>
  </si>
  <si>
    <t>МФТелефон</t>
  </si>
  <si>
    <t>Iif(!Empty(__p_Ruk), __p_Ruk, space(50))</t>
  </si>
  <si>
    <t>Расходы бюджета - всего</t>
  </si>
  <si>
    <t>00090000000000000000</t>
  </si>
  <si>
    <t>341 02 03 20 50 05 1180 000</t>
  </si>
  <si>
    <t>в том числе:</t>
  </si>
  <si>
    <t>Дефициты720Код</t>
  </si>
  <si>
    <t>__p_Str3 = m.cDef700Cod + Iif(!Empty(m.cDef700Cod), " 510", "")</t>
  </si>
  <si>
    <t>341 20 20 29 99 10 8049 000</t>
  </si>
  <si>
    <t>Наименование финансового органа</t>
  </si>
  <si>
    <t>710</t>
  </si>
  <si>
    <t>748-682</t>
  </si>
  <si>
    <t>DToC2000(m.dDateEnd + 1)</t>
  </si>
  <si>
    <t>Allt(m.cIspTel)</t>
  </si>
  <si>
    <t>341 11 10 50 75 10 0000 000</t>
  </si>
  <si>
    <t>341 20 20 30 15 10 0000 000</t>
  </si>
  <si>
    <t>341 20 20 30 03 10 0000 000</t>
  </si>
  <si>
    <t>34105030100025120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</si>
  <si>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</si>
  <si>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</si>
  <si>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</si>
  <si>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</si>
  <si>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341 10 80 40 20 01 1000 000</t>
  </si>
  <si>
    <t>34102032050051180</t>
  </si>
  <si>
    <t>34101062040093020</t>
  </si>
  <si>
    <t>Глава по БК</t>
  </si>
  <si>
    <t>##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</si>
  <si>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000</t>
  </si>
  <si>
    <t>Ноак Ольга Владимировна</t>
  </si>
  <si>
    <t>00002000000000000000</t>
  </si>
  <si>
    <t xml:space="preserve"> Iif(__p_nSheet # 0, This.Book.Sheet = __p_nSheet, "")</t>
  </si>
  <si>
    <t>Дефициты710Код</t>
  </si>
  <si>
    <t>341 20 20 30 24 10 9028 151</t>
  </si>
  <si>
    <t>34103102050025110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</si>
  <si>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</si>
  <si>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</si>
  <si>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</si>
  <si>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</si>
  <si>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</si>
  <si>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Неисполненные назначения</t>
  </si>
  <si>
    <t>Ошибка в строке 78. Ячейка 'МФВБ' не найдена!</t>
  </si>
  <si>
    <t>ОРГАНИЗАЦИЯ</t>
  </si>
  <si>
    <t>Ит5Дефициты</t>
  </si>
  <si>
    <t>ИСТ=&lt;c name="МФИСТ"/&gt;</t>
  </si>
  <si>
    <t>Allt(IIF(!EMPTY(ALLTRIM(crsStrokSpec.NameS)),LEFT(crsStrokSpec.NameS, 17) + " "+ SubStr(crsStrokSpec.NameS, 18),""))</t>
  </si>
  <si>
    <t>341 08 01 20 50 02 5050 000</t>
  </si>
  <si>
    <t>34105030100025230</t>
  </si>
  <si>
    <t>5</t>
  </si>
  <si>
    <t>Субвенция на государственную регистрацию актов гражданского состояния 000</t>
  </si>
  <si>
    <t>Гл.бухгалтер=&lt;c name="МФГлБух"/&gt;</t>
  </si>
  <si>
    <t>m.cFileName</t>
  </si>
  <si>
    <t>Субвенция бюджетам поселений на выполнение передаваемых полномочий субъектов РФ Поступления от других бюджетов бюджетной системы Российской Федерации</t>
  </si>
  <si>
    <t>341 10 80 40 20 01 1000 110</t>
  </si>
  <si>
    <t>&lt;tbl &gt;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</si>
  <si>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000</t>
  </si>
  <si>
    <t>Ит5Расходы</t>
  </si>
  <si>
    <t>383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</si>
  <si>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000</t>
  </si>
  <si>
    <t>34101022010001000</t>
  </si>
  <si>
    <t>"________"    _______________  200___  г.</t>
  </si>
  <si>
    <t>341 01 04 20 20 07 0280 000</t>
  </si>
  <si>
    <t>Единый сельскохозяйственный налог 000</t>
  </si>
  <si>
    <t xml:space="preserve">    &lt;column index="2" expr="Substr(StrTran(Allt(oCell.Text), ' ', ''), 1, 3) + '|' + Substr(StrTran(Allt(oCell.Text), ' ', ''), 4, 17)"/&gt;</t>
  </si>
  <si>
    <t>МФИсполнитель</t>
  </si>
  <si>
    <t>Налог на доходы физических лиц с доходов, полученных в виде дивидендов от долевого участия в деятельности организаций Налоговые доходы</t>
  </si>
  <si>
    <t>ПРД=&lt;c name="МФПРД"/&gt;</t>
  </si>
  <si>
    <t>Субсидии бюджетам городских и сельских поселений формирование муниципальных дорожных фондов 000</t>
  </si>
  <si>
    <t>МФВБ</t>
  </si>
  <si>
    <t>Столбец1</t>
  </si>
  <si>
    <t>Доходы от уплаты акцизов на моторные масла, подлежащее распределению между бюджетами субъектов Российской Федерации и местными бюджетами 000</t>
  </si>
  <si>
    <t>Столбец5</t>
  </si>
  <si>
    <t>18210606043102100 110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</si>
  <si>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</si>
  <si>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</si>
  <si>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</si>
  <si>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</si>
  <si>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</si>
  <si>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341 20 20 10 01 10 0000 000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</si>
  <si>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</si>
  <si>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</si>
  <si>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341 04 09 01 00 07 1520 000</t>
  </si>
  <si>
    <t>34105030100025190</t>
  </si>
  <si>
    <t>ГлБух</t>
  </si>
  <si>
    <t>crsStrokSpecDef.col4</t>
  </si>
  <si>
    <t>34104090100071520</t>
  </si>
  <si>
    <t>&lt;set page="Доходы"  tblDelim="|" areaEmptyCell="x" tblEmptyCell="0" tblMissEmptyStr="1,2"/&gt;</t>
  </si>
  <si>
    <t>341 01 02 20 10 00 1000 000</t>
  </si>
  <si>
    <t>34101042020001000</t>
  </si>
  <si>
    <t>m.nit5Dohod - m.nit6Rashod</t>
  </si>
  <si>
    <t>m.nit4Dohod - m.nit4Rashod</t>
  </si>
  <si>
    <t>34107072050025090</t>
  </si>
  <si>
    <t>100 10 30 22 50 01 0000 000</t>
  </si>
  <si>
    <t>по ОКПО</t>
  </si>
  <si>
    <t>100 10 30 22 60 01 0000 000</t>
  </si>
  <si>
    <t>100 10 30 22 30 01 0000 000</t>
  </si>
  <si>
    <t>341 11 01 20 50 02 5100 000</t>
  </si>
  <si>
    <t xml:space="preserve">      в том числе:</t>
  </si>
  <si>
    <t>ТБ=03</t>
  </si>
  <si>
    <t>СтДефициты5</t>
  </si>
  <si>
    <t>34101132050059300</t>
  </si>
  <si>
    <t>Ит4Дефициты</t>
  </si>
  <si>
    <t>СтДефициты1</t>
  </si>
  <si>
    <t>341 03 10 20 50 02 5110 000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</si>
  <si>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</si>
  <si>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</si>
  <si>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</si>
  <si>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</si>
  <si>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</si>
  <si>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</si>
  <si>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341 01 13 20 50 05 9300 000</t>
  </si>
  <si>
    <t>Allt(m.cIspName)</t>
  </si>
  <si>
    <t>Рез4Расходы</t>
  </si>
  <si>
    <t>700</t>
  </si>
  <si>
    <t>341 10 01 20 50 08 2100 000</t>
  </si>
  <si>
    <t>Налог на доходы физических лиц с доходов, полученных в виде дивидендов от долевого участия в деятельности организаций 000</t>
  </si>
  <si>
    <t>источники внутреннего финансирования</t>
  </si>
  <si>
    <t>КОДФ=&lt;c name="МФКОДФ"/&gt;</t>
  </si>
  <si>
    <t>18210606033101000 110</t>
  </si>
  <si>
    <t xml:space="preserve">1    </t>
  </si>
  <si>
    <t>This.Book.RowMode = .T.</t>
  </si>
  <si>
    <t>Субсидии бюджетам городских и сельских поселений формирование муниципальных дорожных фондов Поступления от других бюджетов бюджетной системы Российской Федерации</t>
  </si>
  <si>
    <t>Госпошлина Налоговые доходы</t>
  </si>
  <si>
    <t>10010302240010000 110</t>
  </si>
  <si>
    <t>182 10 60 60 33 10 1000 000</t>
  </si>
  <si>
    <t>00096000000000000000</t>
  </si>
  <si>
    <t>Госпошлина 000</t>
  </si>
  <si>
    <t>341 01 06 20 40 09 3020 000</t>
  </si>
  <si>
    <t>18210102020013000 110</t>
  </si>
  <si>
    <t>18210503010012100 110</t>
  </si>
  <si>
    <t>18210102030013000 110</t>
  </si>
  <si>
    <t>18210606033102100 110</t>
  </si>
  <si>
    <t>18210102010012100 110</t>
  </si>
  <si>
    <t>18210102020011000 110</t>
  </si>
  <si>
    <t>18210102010013000 110</t>
  </si>
  <si>
    <t>18210102030011000 110</t>
  </si>
  <si>
    <t>18210606033103000 110</t>
  </si>
  <si>
    <t>18210503020012100 110</t>
  </si>
  <si>
    <t>Прочие межбюджетные трансферты, передаваемые бюджетам сельских поселений</t>
  </si>
  <si>
    <t>18210503020011000 110</t>
  </si>
  <si>
    <t>18210503010014000 110</t>
  </si>
  <si>
    <t>Прочие субсидии бюджетам сельских поселений</t>
  </si>
  <si>
    <t>18210102030012100 110</t>
  </si>
  <si>
    <t>18210503010013000 110</t>
  </si>
  <si>
    <t>01.01.2018</t>
  </si>
  <si>
    <t>Администрация Борковского сельского поселения</t>
  </si>
  <si>
    <t>33511109045100000 120</t>
  </si>
  <si>
    <t>33520215001100000 151</t>
  </si>
  <si>
    <t>33520229999107152 151</t>
  </si>
  <si>
    <t>33520229999107228 151</t>
  </si>
  <si>
    <t>33520249999107136 151</t>
  </si>
  <si>
    <t>33520249999107142151</t>
  </si>
  <si>
    <t>33520235118100000 151</t>
  </si>
  <si>
    <t>33520230024107028 151</t>
  </si>
  <si>
    <t>33502032050051180 244 222</t>
  </si>
  <si>
    <t>33502032050051180 244 340</t>
  </si>
  <si>
    <t>33502032050051180 244 223</t>
  </si>
  <si>
    <t>33503092050014020244 226</t>
  </si>
  <si>
    <t>33505020100262200 814 242</t>
  </si>
  <si>
    <t>33505030100325220 244 226</t>
  </si>
  <si>
    <t>33501022010001000 121 211</t>
  </si>
  <si>
    <t>33501022010001000 122 212</t>
  </si>
  <si>
    <t>33501022010001000 129 213</t>
  </si>
  <si>
    <t>33501042020001000 121 211</t>
  </si>
  <si>
    <t>33501042020001000 122 212</t>
  </si>
  <si>
    <t>33501042020001000 129 213</t>
  </si>
  <si>
    <t>33501042020001000 242 221</t>
  </si>
  <si>
    <t>33501042020001000 242 226</t>
  </si>
  <si>
    <t>33501042020001000 244 221</t>
  </si>
  <si>
    <t>33501042020001000 244 222</t>
  </si>
  <si>
    <t>33501042020001000 244 223</t>
  </si>
  <si>
    <t>33501042020001000 244 225</t>
  </si>
  <si>
    <t>33501042020001000 244 226</t>
  </si>
  <si>
    <t>33501042020001000 244 310</t>
  </si>
  <si>
    <t>33501042020001000 244 340</t>
  </si>
  <si>
    <t>33501042020001000 851 290</t>
  </si>
  <si>
    <t>33501042020001000 852 290</t>
  </si>
  <si>
    <t>33501042020001000 853 290</t>
  </si>
  <si>
    <t>33501042020070280 121 211</t>
  </si>
  <si>
    <t>33501042020070280 129 213</t>
  </si>
  <si>
    <t>33501042020070280 244 340</t>
  </si>
  <si>
    <t>33501042020071420 121 211</t>
  </si>
  <si>
    <t>33501042020071420 129 213</t>
  </si>
  <si>
    <t>33501062040093020 540 251</t>
  </si>
  <si>
    <t>33501112050025030 870 290</t>
  </si>
  <si>
    <t>33501132050014030 853 290</t>
  </si>
  <si>
    <t>33502032050051180 121 211</t>
  </si>
  <si>
    <t>33502032050051180 129 213</t>
  </si>
  <si>
    <t>33503100100425110 244 225</t>
  </si>
  <si>
    <t>33503100100425110 244 310</t>
  </si>
  <si>
    <t>33503100100425110 244 340</t>
  </si>
  <si>
    <t>33504090100125160 244 225</t>
  </si>
  <si>
    <t>33504090100125160 244 226</t>
  </si>
  <si>
    <t>335040901001S1520 244 225</t>
  </si>
  <si>
    <t>33504090100171520 244 225</t>
  </si>
  <si>
    <t>33504122050025040 244 226</t>
  </si>
  <si>
    <t>33505030100325190 244 223</t>
  </si>
  <si>
    <t>33505030100325190 244 225</t>
  </si>
  <si>
    <t>33505030100325190 244 340</t>
  </si>
  <si>
    <t>33505030100325210 244 225</t>
  </si>
  <si>
    <t>33505030100325220 244 225</t>
  </si>
  <si>
    <t>33505030100325220 244 340</t>
  </si>
  <si>
    <t>33505030100325230 244 225</t>
  </si>
  <si>
    <t>33505030100325230 244 226</t>
  </si>
  <si>
    <t>33505030100325230 244 340</t>
  </si>
  <si>
    <t>33507072050025090 244 340</t>
  </si>
  <si>
    <t>33507092050025370244 226</t>
  </si>
  <si>
    <t>335070920500S2280 244 226</t>
  </si>
  <si>
    <t>33507092050072280 244 226</t>
  </si>
  <si>
    <t>33507092050071360 244 226</t>
  </si>
  <si>
    <t>33508012050014010 621 241</t>
  </si>
  <si>
    <t>33508012050025050 244 340</t>
  </si>
  <si>
    <t>33508012050071420 621 241</t>
  </si>
  <si>
    <t>33510012050082100 312 263</t>
  </si>
  <si>
    <t>33511012050025100 244 340</t>
  </si>
  <si>
    <t>33510804020011000 110</t>
  </si>
  <si>
    <t>335</t>
  </si>
  <si>
    <t>января 2018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</si>
</sst>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##,##0.00;\ ##,##0.00"/>
    <numFmt numFmtId="189" formatCode="#,##0.00;\ \-\ #,##0.00;\ \-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#,##0.00_ ;\-#,##0.00\ "/>
    <numFmt numFmtId="201" formatCode="#,##0.00;[Red]#,#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9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0"/>
      <name val="Arial Cyr"/>
      <family val="0"/>
    </font>
    <font>
      <b/>
      <sz val="8"/>
      <color theme="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9" fillId="3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89" fontId="4" fillId="0" borderId="12" xfId="0" applyNumberFormat="1" applyFont="1" applyBorder="1" applyAlignment="1">
      <alignment horizontal="center" wrapText="1"/>
    </xf>
    <xf numFmtId="189" fontId="2" fillId="0" borderId="12" xfId="0" applyNumberFormat="1" applyFont="1" applyBorder="1" applyAlignment="1">
      <alignment horizontal="center" wrapText="1"/>
    </xf>
    <xf numFmtId="189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9" fontId="2" fillId="0" borderId="29" xfId="0" applyNumberFormat="1" applyFont="1" applyBorder="1" applyAlignment="1">
      <alignment horizontal="center" wrapText="1"/>
    </xf>
    <xf numFmtId="189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9" fontId="2" fillId="0" borderId="12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right"/>
    </xf>
    <xf numFmtId="189" fontId="2" fillId="0" borderId="23" xfId="0" applyNumberFormat="1" applyFont="1" applyBorder="1" applyAlignment="1">
      <alignment horizontal="right"/>
    </xf>
    <xf numFmtId="189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9" fontId="4" fillId="0" borderId="40" xfId="0" applyNumberFormat="1" applyFont="1" applyBorder="1" applyAlignment="1">
      <alignment horizontal="center" wrapText="1"/>
    </xf>
    <xf numFmtId="189" fontId="2" fillId="0" borderId="41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37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9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41" xfId="0" applyFont="1" applyFill="1" applyBorder="1" applyAlignment="1" applyProtection="1">
      <alignment horizontal="centerContinuous" wrapText="1"/>
      <protection/>
    </xf>
    <xf numFmtId="49" fontId="2" fillId="0" borderId="41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4" fillId="0" borderId="4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189" fontId="4" fillId="0" borderId="2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2" fillId="0" borderId="23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189" fontId="2" fillId="0" borderId="0" xfId="0" applyNumberFormat="1" applyFont="1" applyFill="1" applyBorder="1" applyAlignment="1">
      <alignment horizontal="center"/>
    </xf>
    <xf numFmtId="189" fontId="0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89" fontId="2" fillId="0" borderId="54" xfId="0" applyNumberFormat="1" applyFont="1" applyFill="1" applyBorder="1" applyAlignment="1">
      <alignment horizontal="center"/>
    </xf>
    <xf numFmtId="189" fontId="5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189" fontId="50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201" fontId="4" fillId="0" borderId="0" xfId="0" applyNumberFormat="1" applyFont="1" applyAlignment="1">
      <alignment horizontal="center"/>
    </xf>
    <xf numFmtId="201" fontId="4" fillId="0" borderId="11" xfId="0" applyNumberFormat="1" applyFont="1" applyBorder="1" applyAlignment="1">
      <alignment horizontal="center"/>
    </xf>
    <xf numFmtId="200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 horizontal="right"/>
    </xf>
    <xf numFmtId="189" fontId="50" fillId="0" borderId="11" xfId="0" applyNumberFormat="1" applyFont="1" applyBorder="1" applyAlignment="1">
      <alignment horizontal="center"/>
    </xf>
    <xf numFmtId="189" fontId="53" fillId="0" borderId="11" xfId="0" applyNumberFormat="1" applyFont="1" applyBorder="1" applyAlignment="1">
      <alignment horizontal="center"/>
    </xf>
    <xf numFmtId="189" fontId="54" fillId="0" borderId="11" xfId="0" applyNumberFormat="1" applyFont="1" applyBorder="1" applyAlignment="1">
      <alignment horizontal="center"/>
    </xf>
    <xf numFmtId="189" fontId="53" fillId="0" borderId="11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189" fontId="50" fillId="0" borderId="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2"/>
  <sheetViews>
    <sheetView tabSelected="1" zoomScalePageLayoutView="0" workbookViewId="0" topLeftCell="A13">
      <selection activeCell="L19" sqref="L19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  <col min="8" max="8" width="6.25390625" style="0" customWidth="1"/>
    <col min="9" max="9" width="13.125" style="0" customWidth="1"/>
    <col min="10" max="10" width="12.375" style="0" customWidth="1"/>
    <col min="12" max="12" width="15.375" style="0" customWidth="1"/>
  </cols>
  <sheetData>
    <row r="1" spans="1:7" ht="15">
      <c r="A1" s="120" t="s">
        <v>160</v>
      </c>
      <c r="B1" s="122"/>
      <c r="C1" s="122"/>
      <c r="D1" s="122"/>
      <c r="E1" s="131"/>
      <c r="F1" s="11"/>
      <c r="G1" s="172" t="s">
        <v>28</v>
      </c>
    </row>
    <row r="2" spans="1:7" ht="12.75">
      <c r="A2" s="2"/>
      <c r="D2" s="46"/>
      <c r="E2" s="109"/>
      <c r="F2" s="75" t="s">
        <v>185</v>
      </c>
      <c r="G2" s="173" t="s">
        <v>215</v>
      </c>
    </row>
    <row r="3" spans="1:7" ht="11.25" customHeight="1">
      <c r="A3" s="108"/>
      <c r="B3" s="45" t="s">
        <v>217</v>
      </c>
      <c r="C3" s="197" t="s">
        <v>446</v>
      </c>
      <c r="F3" s="98" t="s">
        <v>264</v>
      </c>
      <c r="G3" s="174" t="s">
        <v>373</v>
      </c>
    </row>
    <row r="4" spans="3:7" ht="12.75">
      <c r="C4" s="177"/>
      <c r="D4" s="177"/>
      <c r="E4" s="177"/>
      <c r="F4" s="98" t="s">
        <v>322</v>
      </c>
      <c r="G4" s="174" t="s">
        <v>2</v>
      </c>
    </row>
    <row r="5" spans="1:7" ht="12.75">
      <c r="A5" s="171" t="s">
        <v>239</v>
      </c>
      <c r="B5" s="177" t="s">
        <v>374</v>
      </c>
      <c r="C5" s="177"/>
      <c r="D5" s="177"/>
      <c r="E5" s="177"/>
      <c r="F5" s="98" t="s">
        <v>255</v>
      </c>
      <c r="G5" s="174" t="s">
        <v>445</v>
      </c>
    </row>
    <row r="6" spans="1:7" ht="12.75">
      <c r="A6" s="2" t="s">
        <v>180</v>
      </c>
      <c r="B6" s="178" t="s">
        <v>2</v>
      </c>
      <c r="C6" s="178"/>
      <c r="D6" s="178"/>
      <c r="E6" s="179"/>
      <c r="F6" s="98" t="s">
        <v>46</v>
      </c>
      <c r="G6" s="174" t="s">
        <v>2</v>
      </c>
    </row>
    <row r="7" spans="1:7" ht="12.75">
      <c r="A7" s="2" t="s">
        <v>133</v>
      </c>
      <c r="B7" s="2"/>
      <c r="C7" s="2"/>
      <c r="D7" s="2"/>
      <c r="E7" s="3"/>
      <c r="F7" s="98"/>
      <c r="G7" s="175"/>
    </row>
    <row r="8" spans="1:7" ht="11.25" customHeight="1">
      <c r="A8" s="2" t="s">
        <v>221</v>
      </c>
      <c r="B8" s="2"/>
      <c r="C8" s="2"/>
      <c r="D8" s="2"/>
      <c r="E8" s="3"/>
      <c r="F8" s="98" t="s">
        <v>96</v>
      </c>
      <c r="G8" s="176" t="s">
        <v>286</v>
      </c>
    </row>
    <row r="9" spans="1:7" ht="14.25" customHeight="1">
      <c r="A9" s="12"/>
      <c r="B9" s="1"/>
      <c r="C9" s="1" t="s">
        <v>105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31" t="s">
        <v>26</v>
      </c>
      <c r="B11" s="234" t="s">
        <v>135</v>
      </c>
      <c r="C11" s="235" t="s">
        <v>67</v>
      </c>
      <c r="D11" s="236"/>
      <c r="E11" s="228" t="s">
        <v>158</v>
      </c>
      <c r="F11" s="228" t="s">
        <v>80</v>
      </c>
      <c r="G11" s="239" t="s">
        <v>269</v>
      </c>
    </row>
    <row r="12" spans="1:7" ht="12.75">
      <c r="A12" s="232"/>
      <c r="B12" s="229"/>
      <c r="C12" s="237"/>
      <c r="D12" s="232"/>
      <c r="E12" s="229"/>
      <c r="F12" s="229"/>
      <c r="G12" s="237"/>
    </row>
    <row r="13" spans="1:7" ht="11.25" customHeight="1">
      <c r="A13" s="233"/>
      <c r="B13" s="230"/>
      <c r="C13" s="238"/>
      <c r="D13" s="233"/>
      <c r="E13" s="230"/>
      <c r="F13" s="230"/>
      <c r="G13" s="238"/>
    </row>
    <row r="14" spans="1:7" ht="12.75">
      <c r="A14" s="40" t="s">
        <v>348</v>
      </c>
      <c r="B14" s="7">
        <v>2</v>
      </c>
      <c r="C14" s="150" t="s">
        <v>88</v>
      </c>
      <c r="D14" s="151"/>
      <c r="E14" s="8" t="s">
        <v>6</v>
      </c>
      <c r="F14" s="29" t="s">
        <v>277</v>
      </c>
      <c r="G14" s="29" t="s">
        <v>176</v>
      </c>
    </row>
    <row r="15" spans="1:9" ht="12.75">
      <c r="A15" s="134" t="s">
        <v>179</v>
      </c>
      <c r="B15" s="152" t="s">
        <v>29</v>
      </c>
      <c r="C15" s="240" t="s">
        <v>5</v>
      </c>
      <c r="D15" s="240"/>
      <c r="E15" s="222">
        <f>SUM(E17:E50)</f>
        <v>14577500</v>
      </c>
      <c r="F15" s="216">
        <f>F51</f>
        <v>14688974.66</v>
      </c>
      <c r="G15" s="205">
        <f>E15-Ит5Доходы</f>
        <v>-111474.66000000015</v>
      </c>
      <c r="I15" s="206"/>
    </row>
    <row r="16" spans="1:10" ht="12.75">
      <c r="A16" s="135" t="s">
        <v>235</v>
      </c>
      <c r="B16" s="7"/>
      <c r="C16" s="153"/>
      <c r="D16" s="154"/>
      <c r="E16" s="8"/>
      <c r="F16" s="29"/>
      <c r="G16" s="8"/>
      <c r="I16" s="60"/>
      <c r="J16" s="60"/>
    </row>
    <row r="17" spans="1:13" s="188" customFormat="1" ht="56.25">
      <c r="A17" s="136" t="s">
        <v>178</v>
      </c>
      <c r="B17" s="28" t="s">
        <v>29</v>
      </c>
      <c r="C17" s="119" t="s">
        <v>229</v>
      </c>
      <c r="D17" s="189"/>
      <c r="E17" s="97">
        <v>247600</v>
      </c>
      <c r="F17" s="104">
        <v>320033.32</v>
      </c>
      <c r="G17" s="97">
        <f>+E17-F17</f>
        <v>-72433.32</v>
      </c>
      <c r="I17" s="202"/>
      <c r="J17" s="202"/>
      <c r="K17" s="203"/>
      <c r="L17" s="202"/>
      <c r="M17" s="203"/>
    </row>
    <row r="18" spans="1:13" s="188" customFormat="1" ht="56.25">
      <c r="A18" s="136" t="s">
        <v>91</v>
      </c>
      <c r="B18" s="28" t="s">
        <v>29</v>
      </c>
      <c r="C18" s="119" t="s">
        <v>352</v>
      </c>
      <c r="D18" s="189"/>
      <c r="E18" s="97">
        <v>2500</v>
      </c>
      <c r="F18" s="104">
        <v>3248.83</v>
      </c>
      <c r="G18" s="97">
        <f>+E18-F18</f>
        <v>-748.8299999999999</v>
      </c>
      <c r="I18" s="202"/>
      <c r="J18" s="202"/>
      <c r="K18" s="203"/>
      <c r="L18" s="202"/>
      <c r="M18" s="203"/>
    </row>
    <row r="19" spans="1:13" s="188" customFormat="1" ht="56.25">
      <c r="A19" s="136" t="s">
        <v>149</v>
      </c>
      <c r="B19" s="28" t="s">
        <v>29</v>
      </c>
      <c r="C19" s="119" t="s">
        <v>72</v>
      </c>
      <c r="D19" s="189"/>
      <c r="E19" s="97">
        <v>524500</v>
      </c>
      <c r="F19" s="104">
        <v>517561.26</v>
      </c>
      <c r="G19" s="97">
        <f>+E19-F19</f>
        <v>6938.739999999991</v>
      </c>
      <c r="I19" s="202"/>
      <c r="J19" s="202"/>
      <c r="K19" s="203"/>
      <c r="L19" s="202"/>
      <c r="M19" s="203"/>
    </row>
    <row r="20" spans="1:13" s="188" customFormat="1" ht="56.25">
      <c r="A20" s="136" t="s">
        <v>52</v>
      </c>
      <c r="B20" s="28" t="s">
        <v>29</v>
      </c>
      <c r="C20" s="119" t="s">
        <v>132</v>
      </c>
      <c r="D20" s="189"/>
      <c r="E20" s="97">
        <v>-49500</v>
      </c>
      <c r="F20" s="104">
        <v>-61982.87</v>
      </c>
      <c r="G20" s="97">
        <f>+E20-F20</f>
        <v>12482.870000000003</v>
      </c>
      <c r="I20" s="202"/>
      <c r="J20" s="202"/>
      <c r="K20" s="203"/>
      <c r="L20" s="202"/>
      <c r="M20" s="203"/>
    </row>
    <row r="21" spans="1:13" s="188" customFormat="1" ht="45">
      <c r="A21" s="136" t="s">
        <v>294</v>
      </c>
      <c r="B21" s="28" t="s">
        <v>29</v>
      </c>
      <c r="C21" s="119" t="s">
        <v>87</v>
      </c>
      <c r="D21" s="189"/>
      <c r="E21" s="97">
        <v>181000</v>
      </c>
      <c r="F21" s="104">
        <v>196766.97</v>
      </c>
      <c r="G21" s="97">
        <f>+E21-F21</f>
        <v>-15766.970000000001</v>
      </c>
      <c r="I21" s="202"/>
      <c r="J21" s="202"/>
      <c r="K21" s="203"/>
      <c r="L21" s="202"/>
      <c r="M21" s="203"/>
    </row>
    <row r="22" spans="1:13" s="188" customFormat="1" ht="12.75">
      <c r="A22" s="198" t="s">
        <v>361</v>
      </c>
      <c r="B22" s="28" t="s">
        <v>29</v>
      </c>
      <c r="C22" s="226" t="s">
        <v>361</v>
      </c>
      <c r="D22" s="227"/>
      <c r="E22" s="97"/>
      <c r="F22" s="104">
        <v>67.3</v>
      </c>
      <c r="G22" s="97">
        <f>E22-F22</f>
        <v>-67.3</v>
      </c>
      <c r="I22" s="202"/>
      <c r="J22" s="202"/>
      <c r="K22" s="203"/>
      <c r="L22" s="202"/>
      <c r="M22" s="203"/>
    </row>
    <row r="23" spans="1:13" s="188" customFormat="1" ht="12.75">
      <c r="A23" s="198" t="s">
        <v>363</v>
      </c>
      <c r="B23" s="28" t="s">
        <v>29</v>
      </c>
      <c r="C23" s="226" t="s">
        <v>363</v>
      </c>
      <c r="D23" s="227"/>
      <c r="E23" s="97"/>
      <c r="F23" s="104">
        <v>600.09</v>
      </c>
      <c r="G23" s="97">
        <f>E23-F23</f>
        <v>-600.09</v>
      </c>
      <c r="I23" s="202"/>
      <c r="J23" s="202"/>
      <c r="K23" s="203"/>
      <c r="L23" s="202"/>
      <c r="M23" s="203"/>
    </row>
    <row r="24" spans="1:13" s="188" customFormat="1" ht="12.75">
      <c r="A24" s="198" t="s">
        <v>362</v>
      </c>
      <c r="B24" s="28" t="s">
        <v>29</v>
      </c>
      <c r="C24" s="226" t="s">
        <v>362</v>
      </c>
      <c r="D24" s="227"/>
      <c r="E24" s="97"/>
      <c r="F24" s="104">
        <v>89.7</v>
      </c>
      <c r="G24" s="97">
        <f>E24-F24</f>
        <v>-89.7</v>
      </c>
      <c r="I24" s="202"/>
      <c r="J24" s="202"/>
      <c r="K24" s="203"/>
      <c r="L24" s="202"/>
      <c r="M24" s="203"/>
    </row>
    <row r="25" spans="1:13" s="188" customFormat="1" ht="12.75">
      <c r="A25" s="198" t="s">
        <v>357</v>
      </c>
      <c r="B25" s="28" t="s">
        <v>29</v>
      </c>
      <c r="C25" s="226" t="s">
        <v>357</v>
      </c>
      <c r="D25" s="227"/>
      <c r="E25" s="97"/>
      <c r="F25" s="104"/>
      <c r="G25" s="97"/>
      <c r="I25" s="202"/>
      <c r="J25" s="202"/>
      <c r="K25" s="203"/>
      <c r="L25" s="202"/>
      <c r="M25" s="203"/>
    </row>
    <row r="26" spans="1:13" s="188" customFormat="1" ht="12.75">
      <c r="A26" s="198" t="s">
        <v>364</v>
      </c>
      <c r="B26" s="28" t="s">
        <v>29</v>
      </c>
      <c r="C26" s="226" t="s">
        <v>364</v>
      </c>
      <c r="D26" s="227"/>
      <c r="E26" s="97"/>
      <c r="F26" s="104">
        <v>595.24</v>
      </c>
      <c r="G26" s="97"/>
      <c r="I26" s="202"/>
      <c r="J26" s="202"/>
      <c r="K26" s="203"/>
      <c r="L26" s="202"/>
      <c r="M26" s="203"/>
    </row>
    <row r="27" spans="1:13" s="188" customFormat="1" ht="12.75">
      <c r="A27" s="198" t="s">
        <v>359</v>
      </c>
      <c r="B27" s="28" t="s">
        <v>29</v>
      </c>
      <c r="C27" s="226" t="s">
        <v>359</v>
      </c>
      <c r="D27" s="227"/>
      <c r="E27" s="97"/>
      <c r="F27" s="104">
        <v>40</v>
      </c>
      <c r="G27" s="97">
        <f>E27-F27</f>
        <v>-40</v>
      </c>
      <c r="I27" s="202"/>
      <c r="J27" s="202"/>
      <c r="K27" s="203"/>
      <c r="L27" s="202"/>
      <c r="M27" s="203"/>
    </row>
    <row r="28" spans="1:13" s="188" customFormat="1" ht="12.75">
      <c r="A28" s="198" t="s">
        <v>359</v>
      </c>
      <c r="B28" s="28" t="s">
        <v>29</v>
      </c>
      <c r="C28" s="226" t="s">
        <v>371</v>
      </c>
      <c r="D28" s="227"/>
      <c r="E28" s="97"/>
      <c r="F28" s="104">
        <v>21.49</v>
      </c>
      <c r="G28" s="97">
        <f>E28-F28</f>
        <v>-21.49</v>
      </c>
      <c r="I28" s="202"/>
      <c r="J28" s="202"/>
      <c r="K28" s="203"/>
      <c r="L28" s="202"/>
      <c r="M28" s="203"/>
    </row>
    <row r="29" spans="1:13" s="188" customFormat="1" ht="22.5">
      <c r="A29" s="136" t="s">
        <v>119</v>
      </c>
      <c r="B29" s="28" t="s">
        <v>29</v>
      </c>
      <c r="C29" s="119" t="s">
        <v>177</v>
      </c>
      <c r="D29" s="189"/>
      <c r="E29" s="221">
        <v>0</v>
      </c>
      <c r="F29" s="104">
        <v>-1113</v>
      </c>
      <c r="G29" s="97">
        <f>E29-F29</f>
        <v>1113</v>
      </c>
      <c r="I29" s="202"/>
      <c r="J29" s="202"/>
      <c r="K29" s="203"/>
      <c r="L29" s="202"/>
      <c r="M29" s="203"/>
    </row>
    <row r="30" spans="1:13" s="188" customFormat="1" ht="12.75">
      <c r="A30" s="195" t="s">
        <v>369</v>
      </c>
      <c r="B30" s="28" t="s">
        <v>29</v>
      </c>
      <c r="C30" s="226" t="s">
        <v>369</v>
      </c>
      <c r="D30" s="227"/>
      <c r="E30" s="97"/>
      <c r="F30" s="104"/>
      <c r="G30" s="97"/>
      <c r="I30" s="202"/>
      <c r="J30" s="202"/>
      <c r="K30" s="203"/>
      <c r="L30" s="202"/>
      <c r="M30" s="203"/>
    </row>
    <row r="31" spans="1:13" s="188" customFormat="1" ht="12.75">
      <c r="A31" s="199" t="s">
        <v>358</v>
      </c>
      <c r="B31" s="28" t="s">
        <v>29</v>
      </c>
      <c r="C31" s="226" t="s">
        <v>358</v>
      </c>
      <c r="D31" s="227"/>
      <c r="E31" s="97"/>
      <c r="F31" s="104">
        <v>-0.22</v>
      </c>
      <c r="G31" s="97">
        <f>E31-F31</f>
        <v>0.22</v>
      </c>
      <c r="I31" s="202"/>
      <c r="J31" s="202"/>
      <c r="K31" s="203"/>
      <c r="L31" s="202"/>
      <c r="M31" s="203"/>
    </row>
    <row r="32" spans="1:13" s="188" customFormat="1" ht="12.75">
      <c r="A32" s="195" t="s">
        <v>372</v>
      </c>
      <c r="B32" s="28" t="s">
        <v>29</v>
      </c>
      <c r="C32" s="226" t="s">
        <v>372</v>
      </c>
      <c r="D32" s="227"/>
      <c r="E32" s="97"/>
      <c r="F32" s="104">
        <v>917.1</v>
      </c>
      <c r="G32" s="97">
        <f>E32-F32</f>
        <v>-917.1</v>
      </c>
      <c r="I32" s="202"/>
      <c r="J32" s="202"/>
      <c r="K32" s="203"/>
      <c r="L32" s="202"/>
      <c r="M32" s="203"/>
    </row>
    <row r="33" spans="1:13" s="188" customFormat="1" ht="12.75">
      <c r="A33" s="195" t="s">
        <v>368</v>
      </c>
      <c r="B33" s="28" t="s">
        <v>29</v>
      </c>
      <c r="C33" s="226" t="s">
        <v>368</v>
      </c>
      <c r="D33" s="227"/>
      <c r="E33" s="97"/>
      <c r="F33" s="104"/>
      <c r="G33" s="97">
        <f>-E33-F33</f>
        <v>0</v>
      </c>
      <c r="I33" s="202"/>
      <c r="J33" s="202"/>
      <c r="K33" s="203"/>
      <c r="L33" s="202"/>
      <c r="M33" s="203"/>
    </row>
    <row r="34" spans="1:13" s="188" customFormat="1" ht="12.75">
      <c r="A34" s="198" t="s">
        <v>366</v>
      </c>
      <c r="B34" s="28" t="s">
        <v>29</v>
      </c>
      <c r="C34" s="226" t="s">
        <v>366</v>
      </c>
      <c r="D34" s="227"/>
      <c r="E34" s="97"/>
      <c r="F34" s="104"/>
      <c r="G34" s="97">
        <f>E34-F34</f>
        <v>0</v>
      </c>
      <c r="I34" s="202"/>
      <c r="J34" s="202"/>
      <c r="K34" s="203"/>
      <c r="L34" s="202"/>
      <c r="M34" s="203"/>
    </row>
    <row r="35" spans="1:13" s="188" customFormat="1" ht="56.25">
      <c r="A35" s="136" t="s">
        <v>164</v>
      </c>
      <c r="B35" s="28" t="s">
        <v>29</v>
      </c>
      <c r="C35" s="119" t="s">
        <v>85</v>
      </c>
      <c r="D35" s="189"/>
      <c r="E35" s="221">
        <v>378000</v>
      </c>
      <c r="F35" s="104">
        <v>380148.36</v>
      </c>
      <c r="G35" s="97">
        <f>+E35-F35</f>
        <v>-2148.359999999986</v>
      </c>
      <c r="I35" s="202"/>
      <c r="J35" s="202"/>
      <c r="K35" s="203"/>
      <c r="L35" s="202"/>
      <c r="M35" s="203"/>
    </row>
    <row r="36" spans="1:13" s="188" customFormat="1" ht="22.5">
      <c r="A36" s="136" t="s">
        <v>161</v>
      </c>
      <c r="B36" s="28" t="s">
        <v>29</v>
      </c>
      <c r="C36" s="119" t="s">
        <v>169</v>
      </c>
      <c r="D36" s="189"/>
      <c r="E36" s="97">
        <v>0</v>
      </c>
      <c r="F36" s="104">
        <v>4412.39</v>
      </c>
      <c r="G36" s="97">
        <f>E36-F36</f>
        <v>-4412.39</v>
      </c>
      <c r="I36" s="202"/>
      <c r="J36" s="202"/>
      <c r="K36" s="203"/>
      <c r="L36" s="202"/>
      <c r="M36" s="203"/>
    </row>
    <row r="37" spans="1:13" s="188" customFormat="1" ht="56.25">
      <c r="A37" s="136" t="s">
        <v>214</v>
      </c>
      <c r="B37" s="28" t="s">
        <v>29</v>
      </c>
      <c r="C37" s="119" t="s">
        <v>347</v>
      </c>
      <c r="D37" s="189"/>
      <c r="E37" s="221">
        <v>405000</v>
      </c>
      <c r="F37" s="104">
        <v>435005.44</v>
      </c>
      <c r="G37" s="97">
        <f>+E37-F37</f>
        <v>-30005.440000000002</v>
      </c>
      <c r="I37" s="202"/>
      <c r="J37" s="201"/>
      <c r="K37" s="203"/>
      <c r="L37" s="202"/>
      <c r="M37" s="203"/>
    </row>
    <row r="38" spans="1:13" s="188" customFormat="1" ht="12.75">
      <c r="A38" s="198" t="s">
        <v>360</v>
      </c>
      <c r="B38" s="28" t="s">
        <v>29</v>
      </c>
      <c r="C38" s="226" t="s">
        <v>360</v>
      </c>
      <c r="D38" s="227"/>
      <c r="E38" s="220"/>
      <c r="F38" s="209">
        <v>658.93</v>
      </c>
      <c r="G38" s="97"/>
      <c r="I38" s="200"/>
      <c r="J38" s="203"/>
      <c r="K38" s="203"/>
      <c r="L38" s="202"/>
      <c r="M38" s="203"/>
    </row>
    <row r="39" spans="1:13" s="188" customFormat="1" ht="12.75">
      <c r="A39" s="198" t="s">
        <v>365</v>
      </c>
      <c r="B39" s="28" t="s">
        <v>29</v>
      </c>
      <c r="C39" s="226" t="s">
        <v>365</v>
      </c>
      <c r="D39" s="227"/>
      <c r="E39" s="220"/>
      <c r="F39" s="104"/>
      <c r="G39" s="97"/>
      <c r="I39" s="202"/>
      <c r="J39" s="203"/>
      <c r="K39" s="203"/>
      <c r="L39" s="202"/>
      <c r="M39" s="203"/>
    </row>
    <row r="40" spans="1:13" s="188" customFormat="1" ht="56.25">
      <c r="A40" s="136" t="s">
        <v>79</v>
      </c>
      <c r="B40" s="28" t="s">
        <v>29</v>
      </c>
      <c r="C40" s="119" t="s">
        <v>205</v>
      </c>
      <c r="D40" s="189"/>
      <c r="E40" s="221">
        <v>2088000</v>
      </c>
      <c r="F40" s="104">
        <v>2078105.76</v>
      </c>
      <c r="G40" s="97">
        <f aca="true" t="shared" si="0" ref="G40:G45">+E40-F40</f>
        <v>9894.23999999999</v>
      </c>
      <c r="I40" s="202"/>
      <c r="J40" s="202"/>
      <c r="K40" s="203"/>
      <c r="L40" s="202"/>
      <c r="M40" s="203"/>
    </row>
    <row r="41" spans="1:13" s="188" customFormat="1" ht="67.5">
      <c r="A41" s="136" t="s">
        <v>209</v>
      </c>
      <c r="B41" s="28" t="s">
        <v>29</v>
      </c>
      <c r="C41" s="119" t="s">
        <v>301</v>
      </c>
      <c r="D41" s="189"/>
      <c r="E41" s="97">
        <v>0</v>
      </c>
      <c r="F41" s="104">
        <v>29148.46</v>
      </c>
      <c r="G41" s="97">
        <f t="shared" si="0"/>
        <v>-29148.46</v>
      </c>
      <c r="I41" s="202"/>
      <c r="J41" s="202"/>
      <c r="K41" s="203"/>
      <c r="L41" s="202"/>
      <c r="M41" s="203"/>
    </row>
    <row r="42" spans="1:13" s="188" customFormat="1" ht="22.5" customHeight="1">
      <c r="A42" s="136" t="s">
        <v>351</v>
      </c>
      <c r="B42" s="28" t="s">
        <v>29</v>
      </c>
      <c r="C42" s="226" t="s">
        <v>444</v>
      </c>
      <c r="D42" s="227"/>
      <c r="E42" s="221">
        <v>20000</v>
      </c>
      <c r="F42" s="104">
        <v>21320</v>
      </c>
      <c r="G42" s="97">
        <f t="shared" si="0"/>
        <v>-1320</v>
      </c>
      <c r="I42" s="202"/>
      <c r="J42" s="201"/>
      <c r="K42" s="203"/>
      <c r="L42" s="202"/>
      <c r="M42" s="203"/>
    </row>
    <row r="43" spans="1:13" s="188" customFormat="1" ht="22.5" customHeight="1">
      <c r="A43" s="198" t="s">
        <v>375</v>
      </c>
      <c r="B43" s="28" t="s">
        <v>29</v>
      </c>
      <c r="C43" s="226" t="s">
        <v>375</v>
      </c>
      <c r="D43" s="227"/>
      <c r="E43" s="97">
        <v>106000</v>
      </c>
      <c r="F43" s="104">
        <v>106622.11</v>
      </c>
      <c r="G43" s="97">
        <f t="shared" si="0"/>
        <v>-622.1100000000006</v>
      </c>
      <c r="I43" s="201"/>
      <c r="J43" s="203"/>
      <c r="K43" s="203"/>
      <c r="L43" s="202"/>
      <c r="M43" s="203"/>
    </row>
    <row r="44" spans="1:13" s="188" customFormat="1" ht="45">
      <c r="A44" s="136" t="s">
        <v>189</v>
      </c>
      <c r="B44" s="28" t="s">
        <v>29</v>
      </c>
      <c r="C44" s="226" t="s">
        <v>376</v>
      </c>
      <c r="D44" s="227"/>
      <c r="E44" s="97">
        <v>7729800</v>
      </c>
      <c r="F44" s="104">
        <v>7729800</v>
      </c>
      <c r="G44" s="97">
        <f t="shared" si="0"/>
        <v>0</v>
      </c>
      <c r="I44" s="203"/>
      <c r="J44" s="203"/>
      <c r="K44" s="203"/>
      <c r="L44" s="201"/>
      <c r="M44" s="203"/>
    </row>
    <row r="45" spans="1:13" s="188" customFormat="1" ht="56.25">
      <c r="A45" s="214" t="s">
        <v>350</v>
      </c>
      <c r="B45" s="28" t="s">
        <v>29</v>
      </c>
      <c r="C45" s="226" t="s">
        <v>377</v>
      </c>
      <c r="D45" s="227"/>
      <c r="E45" s="97">
        <v>2235000</v>
      </c>
      <c r="F45" s="104">
        <v>2217308</v>
      </c>
      <c r="G45" s="97">
        <f t="shared" si="0"/>
        <v>17692</v>
      </c>
      <c r="I45" s="203"/>
      <c r="J45" s="203"/>
      <c r="K45" s="203"/>
      <c r="L45" s="203"/>
      <c r="M45" s="203"/>
    </row>
    <row r="46" spans="1:13" s="188" customFormat="1" ht="27.75" customHeight="1">
      <c r="A46" s="215" t="s">
        <v>370</v>
      </c>
      <c r="B46" s="28" t="s">
        <v>29</v>
      </c>
      <c r="C46" s="226" t="s">
        <v>378</v>
      </c>
      <c r="D46" s="227"/>
      <c r="E46" s="97">
        <v>5900</v>
      </c>
      <c r="F46" s="104">
        <v>5900</v>
      </c>
      <c r="G46" s="97"/>
      <c r="I46" s="203"/>
      <c r="J46" s="203"/>
      <c r="K46" s="203"/>
      <c r="L46" s="203"/>
      <c r="M46" s="203"/>
    </row>
    <row r="47" spans="1:13" s="188" customFormat="1" ht="33.75">
      <c r="A47" s="136" t="s">
        <v>367</v>
      </c>
      <c r="B47" s="28" t="s">
        <v>29</v>
      </c>
      <c r="C47" s="226" t="s">
        <v>379</v>
      </c>
      <c r="D47" s="227"/>
      <c r="E47" s="97">
        <v>8500</v>
      </c>
      <c r="F47" s="104">
        <v>8500</v>
      </c>
      <c r="G47" s="97">
        <f>+E47-F47</f>
        <v>0</v>
      </c>
      <c r="I47" s="203"/>
      <c r="J47" s="203"/>
      <c r="K47" s="203"/>
      <c r="L47" s="203"/>
      <c r="M47" s="203"/>
    </row>
    <row r="48" spans="1:13" s="188" customFormat="1" ht="33.75">
      <c r="A48" s="136" t="s">
        <v>367</v>
      </c>
      <c r="B48" s="28" t="s">
        <v>29</v>
      </c>
      <c r="C48" s="226" t="s">
        <v>380</v>
      </c>
      <c r="D48" s="227"/>
      <c r="E48" s="97">
        <v>370800</v>
      </c>
      <c r="F48" s="104">
        <v>370800</v>
      </c>
      <c r="G48" s="97">
        <f>+E48-F48</f>
        <v>0</v>
      </c>
      <c r="I48" s="203"/>
      <c r="J48" s="203"/>
      <c r="K48" s="203"/>
      <c r="L48" s="203"/>
      <c r="M48" s="203"/>
    </row>
    <row r="49" spans="1:7" s="188" customFormat="1" ht="56.25">
      <c r="A49" s="136" t="s">
        <v>168</v>
      </c>
      <c r="B49" s="28" t="s">
        <v>29</v>
      </c>
      <c r="C49" s="226" t="s">
        <v>381</v>
      </c>
      <c r="D49" s="227"/>
      <c r="E49" s="97">
        <v>172700</v>
      </c>
      <c r="F49" s="104">
        <v>172700</v>
      </c>
      <c r="G49" s="97">
        <f>+E49-F49</f>
        <v>0</v>
      </c>
    </row>
    <row r="50" spans="1:7" s="188" customFormat="1" ht="56.25">
      <c r="A50" s="136" t="s">
        <v>281</v>
      </c>
      <c r="B50" s="28" t="s">
        <v>29</v>
      </c>
      <c r="C50" s="226" t="s">
        <v>382</v>
      </c>
      <c r="D50" s="227"/>
      <c r="E50" s="97">
        <v>151700</v>
      </c>
      <c r="F50" s="104">
        <v>151700</v>
      </c>
      <c r="G50" s="97">
        <f>+E50-F50</f>
        <v>0</v>
      </c>
    </row>
    <row r="51" spans="5:6" ht="12.75">
      <c r="E51" s="210">
        <f>SUM(E17:E50)</f>
        <v>14577500</v>
      </c>
      <c r="F51" s="210">
        <f>SUM(F17:F50)</f>
        <v>14688974.66</v>
      </c>
    </row>
    <row r="52" ht="12.75">
      <c r="F52" s="211"/>
    </row>
  </sheetData>
  <sheetProtection/>
  <mergeCells count="30">
    <mergeCell ref="G11:G13"/>
    <mergeCell ref="C15:D15"/>
    <mergeCell ref="C39:D39"/>
    <mergeCell ref="C24:D24"/>
    <mergeCell ref="C31:D31"/>
    <mergeCell ref="F11:F13"/>
    <mergeCell ref="C30:D30"/>
    <mergeCell ref="C22:D22"/>
    <mergeCell ref="C33:D33"/>
    <mergeCell ref="C27:D27"/>
    <mergeCell ref="A11:A13"/>
    <mergeCell ref="B11:B13"/>
    <mergeCell ref="C11:D13"/>
    <mergeCell ref="C34:D34"/>
    <mergeCell ref="C44:D44"/>
    <mergeCell ref="C49:D49"/>
    <mergeCell ref="C48:D48"/>
    <mergeCell ref="C47:D47"/>
    <mergeCell ref="C25:D25"/>
    <mergeCell ref="C45:D45"/>
    <mergeCell ref="C46:D46"/>
    <mergeCell ref="C43:D43"/>
    <mergeCell ref="C26:D26"/>
    <mergeCell ref="E11:E13"/>
    <mergeCell ref="C32:D32"/>
    <mergeCell ref="C50:D50"/>
    <mergeCell ref="C38:D38"/>
    <mergeCell ref="C28:D28"/>
    <mergeCell ref="C23:D23"/>
    <mergeCell ref="C42:D4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1"/>
  <sheetViews>
    <sheetView zoomScale="110" zoomScaleNormal="110" zoomScalePageLayoutView="0" workbookViewId="0" topLeftCell="A37">
      <selection activeCell="H20" sqref="H20:H59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3.00390625" style="0" customWidth="1"/>
    <col min="4" max="6" width="13.75390625" style="0" customWidth="1"/>
    <col min="8" max="8" width="11.75390625" style="0" customWidth="1"/>
    <col min="9" max="9" width="11.75390625" style="0" bestFit="1" customWidth="1"/>
    <col min="10" max="10" width="11.75390625" style="0" customWidth="1"/>
  </cols>
  <sheetData>
    <row r="1" ht="11.25" customHeight="1">
      <c r="F1" s="75" t="s">
        <v>113</v>
      </c>
    </row>
    <row r="2" spans="1:6" ht="15">
      <c r="A2" s="121" t="s">
        <v>199</v>
      </c>
      <c r="B2" s="121"/>
      <c r="C2" s="13"/>
      <c r="D2" s="122"/>
      <c r="E2" s="132"/>
      <c r="F2" s="132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31" t="s">
        <v>26</v>
      </c>
      <c r="B4" s="234" t="s">
        <v>135</v>
      </c>
      <c r="C4" s="234" t="s">
        <v>1</v>
      </c>
      <c r="D4" s="228" t="s">
        <v>158</v>
      </c>
      <c r="E4" s="228" t="s">
        <v>80</v>
      </c>
      <c r="F4" s="239" t="s">
        <v>269</v>
      </c>
    </row>
    <row r="5" spans="1:6" ht="11.25" customHeight="1">
      <c r="A5" s="232"/>
      <c r="B5" s="229"/>
      <c r="C5" s="229"/>
      <c r="D5" s="229"/>
      <c r="E5" s="229"/>
      <c r="F5" s="237"/>
    </row>
    <row r="6" spans="1:6" ht="11.25" customHeight="1">
      <c r="A6" s="233"/>
      <c r="B6" s="230"/>
      <c r="C6" s="230"/>
      <c r="D6" s="230"/>
      <c r="E6" s="230"/>
      <c r="F6" s="238"/>
    </row>
    <row r="7" spans="1:6" ht="11.25" customHeight="1">
      <c r="A7" s="133">
        <v>1</v>
      </c>
      <c r="B7" s="7">
        <v>2</v>
      </c>
      <c r="C7" s="7">
        <v>3</v>
      </c>
      <c r="D7" s="8" t="s">
        <v>6</v>
      </c>
      <c r="E7" s="8" t="s">
        <v>277</v>
      </c>
      <c r="F7" s="29" t="s">
        <v>176</v>
      </c>
    </row>
    <row r="8" spans="1:9" ht="11.25" customHeight="1">
      <c r="A8" s="134" t="s">
        <v>232</v>
      </c>
      <c r="B8" s="42" t="s">
        <v>83</v>
      </c>
      <c r="C8" s="181" t="s">
        <v>354</v>
      </c>
      <c r="D8" s="217">
        <f>Рез4Расходы</f>
        <v>14044079.41</v>
      </c>
      <c r="E8" s="204">
        <f>Рез5Расходы</f>
        <v>12556949.4</v>
      </c>
      <c r="F8" s="205">
        <f>Ит4Расходы-Ит5Расходы</f>
        <v>1487130.0099999998</v>
      </c>
      <c r="H8" s="200"/>
      <c r="I8" s="202"/>
    </row>
    <row r="9" spans="1:11" ht="11.25" customHeight="1">
      <c r="A9" s="135" t="s">
        <v>235</v>
      </c>
      <c r="B9" s="7"/>
      <c r="C9" s="7"/>
      <c r="D9" s="49"/>
      <c r="E9" s="49"/>
      <c r="F9" s="49"/>
      <c r="H9" s="202"/>
      <c r="I9" s="200"/>
      <c r="J9" s="60"/>
      <c r="K9" s="60"/>
    </row>
    <row r="10" spans="1:11" s="188" customFormat="1" ht="11.25" customHeight="1">
      <c r="A10" s="136" t="s">
        <v>4</v>
      </c>
      <c r="B10" s="9" t="s">
        <v>83</v>
      </c>
      <c r="C10" s="196" t="s">
        <v>389</v>
      </c>
      <c r="D10" s="97">
        <v>464800</v>
      </c>
      <c r="E10" s="97">
        <v>464800</v>
      </c>
      <c r="F10" s="97">
        <f aca="true" t="shared" si="0" ref="F10:F34">+D10-E10</f>
        <v>0</v>
      </c>
      <c r="H10" s="202"/>
      <c r="I10" s="200"/>
      <c r="J10" s="203"/>
      <c r="K10" s="203"/>
    </row>
    <row r="11" spans="1:11" s="188" customFormat="1" ht="11.25" customHeight="1">
      <c r="A11" s="136"/>
      <c r="B11" s="9">
        <v>200</v>
      </c>
      <c r="C11" s="196" t="s">
        <v>390</v>
      </c>
      <c r="D11" s="97">
        <v>40100</v>
      </c>
      <c r="E11" s="97">
        <v>40100</v>
      </c>
      <c r="F11" s="97">
        <f t="shared" si="0"/>
        <v>0</v>
      </c>
      <c r="H11" s="202"/>
      <c r="I11" s="200"/>
      <c r="J11" s="203"/>
      <c r="K11" s="203"/>
    </row>
    <row r="12" spans="1:11" s="188" customFormat="1" ht="11.25" customHeight="1">
      <c r="A12" s="136"/>
      <c r="B12" s="9">
        <v>200</v>
      </c>
      <c r="C12" s="196" t="s">
        <v>391</v>
      </c>
      <c r="D12" s="97">
        <v>140400</v>
      </c>
      <c r="E12" s="97">
        <v>140400</v>
      </c>
      <c r="F12" s="97">
        <f t="shared" si="0"/>
        <v>0</v>
      </c>
      <c r="H12" s="202"/>
      <c r="I12" s="200"/>
      <c r="J12" s="203"/>
      <c r="K12" s="203"/>
    </row>
    <row r="13" spans="1:11" s="188" customFormat="1" ht="11.25" customHeight="1">
      <c r="A13" s="136" t="s">
        <v>4</v>
      </c>
      <c r="B13" s="9" t="s">
        <v>83</v>
      </c>
      <c r="C13" s="196" t="s">
        <v>392</v>
      </c>
      <c r="D13" s="97">
        <v>1873529</v>
      </c>
      <c r="E13" s="97">
        <v>1873529</v>
      </c>
      <c r="F13" s="97">
        <f t="shared" si="0"/>
        <v>0</v>
      </c>
      <c r="H13" s="202"/>
      <c r="I13" s="201"/>
      <c r="J13" s="203"/>
      <c r="K13" s="203"/>
    </row>
    <row r="14" spans="1:11" s="188" customFormat="1" ht="11.25" customHeight="1">
      <c r="A14" s="136"/>
      <c r="B14" s="9">
        <v>200</v>
      </c>
      <c r="C14" s="196" t="s">
        <v>393</v>
      </c>
      <c r="D14" s="97">
        <v>120300</v>
      </c>
      <c r="E14" s="97">
        <v>120300</v>
      </c>
      <c r="F14" s="97">
        <f t="shared" si="0"/>
        <v>0</v>
      </c>
      <c r="H14" s="202"/>
      <c r="I14" s="203"/>
      <c r="J14" s="203"/>
      <c r="K14" s="203"/>
    </row>
    <row r="15" spans="1:11" s="188" customFormat="1" ht="11.25" customHeight="1">
      <c r="A15" s="136"/>
      <c r="B15" s="9">
        <v>200</v>
      </c>
      <c r="C15" s="196" t="s">
        <v>394</v>
      </c>
      <c r="D15" s="97">
        <v>653133.8</v>
      </c>
      <c r="E15" s="97">
        <v>653133.8</v>
      </c>
      <c r="F15" s="97">
        <f t="shared" si="0"/>
        <v>0</v>
      </c>
      <c r="H15" s="202"/>
      <c r="I15" s="203"/>
      <c r="J15" s="203"/>
      <c r="K15" s="203"/>
    </row>
    <row r="16" spans="1:11" s="188" customFormat="1" ht="11.25" customHeight="1">
      <c r="A16" s="136"/>
      <c r="B16" s="9">
        <v>200</v>
      </c>
      <c r="C16" s="196" t="s">
        <v>395</v>
      </c>
      <c r="D16" s="221">
        <v>153022.96</v>
      </c>
      <c r="E16" s="221">
        <v>153022.96</v>
      </c>
      <c r="F16" s="97">
        <f t="shared" si="0"/>
        <v>0</v>
      </c>
      <c r="H16" s="207"/>
      <c r="I16" s="202"/>
      <c r="J16" s="224"/>
      <c r="K16" s="203"/>
    </row>
    <row r="17" spans="1:11" s="188" customFormat="1" ht="11.25" customHeight="1">
      <c r="A17" s="136"/>
      <c r="B17" s="9">
        <v>200</v>
      </c>
      <c r="C17" s="196" t="s">
        <v>396</v>
      </c>
      <c r="D17" s="223">
        <v>68486.7</v>
      </c>
      <c r="E17" s="223">
        <v>68486.7</v>
      </c>
      <c r="F17" s="97">
        <f t="shared" si="0"/>
        <v>0</v>
      </c>
      <c r="G17" s="203"/>
      <c r="H17" s="225"/>
      <c r="I17" s="202"/>
      <c r="J17" s="203"/>
      <c r="K17" s="203"/>
    </row>
    <row r="18" spans="1:11" s="188" customFormat="1" ht="11.25" customHeight="1">
      <c r="A18" s="212"/>
      <c r="B18" s="9">
        <v>200</v>
      </c>
      <c r="C18" s="196" t="s">
        <v>397</v>
      </c>
      <c r="D18" s="223">
        <v>6352.06</v>
      </c>
      <c r="E18" s="223">
        <v>6352.06</v>
      </c>
      <c r="F18" s="97">
        <f t="shared" si="0"/>
        <v>0</v>
      </c>
      <c r="G18" s="203"/>
      <c r="H18" s="225"/>
      <c r="I18" s="200"/>
      <c r="J18" s="203"/>
      <c r="K18" s="203"/>
    </row>
    <row r="19" spans="1:11" s="188" customFormat="1" ht="11.25" customHeight="1">
      <c r="A19" s="212"/>
      <c r="B19" s="9">
        <v>200</v>
      </c>
      <c r="C19" s="196" t="s">
        <v>398</v>
      </c>
      <c r="D19" s="223">
        <v>1747.1</v>
      </c>
      <c r="E19" s="223">
        <v>1747.1</v>
      </c>
      <c r="F19" s="97">
        <f t="shared" si="0"/>
        <v>0</v>
      </c>
      <c r="G19" s="203"/>
      <c r="H19" s="225"/>
      <c r="I19" s="200"/>
      <c r="J19" s="203"/>
      <c r="K19" s="203"/>
    </row>
    <row r="20" spans="1:11" s="188" customFormat="1" ht="11.25" customHeight="1">
      <c r="A20" s="213"/>
      <c r="B20" s="9">
        <v>200</v>
      </c>
      <c r="C20" s="196" t="s">
        <v>399</v>
      </c>
      <c r="D20" s="223">
        <v>53811.58</v>
      </c>
      <c r="E20" s="223">
        <v>43126.87</v>
      </c>
      <c r="F20" s="97">
        <f t="shared" si="0"/>
        <v>10684.71</v>
      </c>
      <c r="G20" s="203"/>
      <c r="H20" s="202"/>
      <c r="I20" s="200"/>
      <c r="J20" s="200"/>
      <c r="K20" s="203"/>
    </row>
    <row r="21" spans="1:11" s="188" customFormat="1" ht="11.25" customHeight="1">
      <c r="A21" s="136"/>
      <c r="B21" s="9">
        <v>200</v>
      </c>
      <c r="C21" s="196" t="s">
        <v>400</v>
      </c>
      <c r="D21" s="221">
        <v>129825</v>
      </c>
      <c r="E21" s="221">
        <v>129825</v>
      </c>
      <c r="F21" s="97">
        <f t="shared" si="0"/>
        <v>0</v>
      </c>
      <c r="G21" s="203"/>
      <c r="H21" s="202"/>
      <c r="I21" s="202"/>
      <c r="J21" s="202"/>
      <c r="K21" s="203"/>
    </row>
    <row r="22" spans="1:11" s="188" customFormat="1" ht="11.25" customHeight="1">
      <c r="A22" s="136"/>
      <c r="B22" s="9">
        <v>200</v>
      </c>
      <c r="C22" s="196" t="s">
        <v>401</v>
      </c>
      <c r="D22" s="221">
        <v>409738.59</v>
      </c>
      <c r="E22" s="221">
        <v>409738.59</v>
      </c>
      <c r="F22" s="97">
        <f t="shared" si="0"/>
        <v>0</v>
      </c>
      <c r="G22" s="203"/>
      <c r="H22" s="202"/>
      <c r="I22" s="202"/>
      <c r="J22" s="202"/>
      <c r="K22" s="203"/>
    </row>
    <row r="23" spans="1:11" s="188" customFormat="1" ht="11.25" customHeight="1">
      <c r="A23" s="136"/>
      <c r="B23" s="9">
        <v>200</v>
      </c>
      <c r="C23" s="196" t="s">
        <v>402</v>
      </c>
      <c r="D23" s="221">
        <v>232221.2</v>
      </c>
      <c r="E23" s="223">
        <v>232221.2</v>
      </c>
      <c r="F23" s="97">
        <f t="shared" si="0"/>
        <v>0</v>
      </c>
      <c r="G23" s="203"/>
      <c r="H23" s="202"/>
      <c r="I23" s="202"/>
      <c r="J23" s="202"/>
      <c r="K23" s="203"/>
    </row>
    <row r="24" spans="1:11" s="188" customFormat="1" ht="11.25" customHeight="1">
      <c r="A24" s="136"/>
      <c r="B24" s="9">
        <v>200</v>
      </c>
      <c r="C24" s="196" t="s">
        <v>403</v>
      </c>
      <c r="D24" s="221">
        <v>198356.52</v>
      </c>
      <c r="E24" s="221">
        <v>198356.52</v>
      </c>
      <c r="F24" s="97">
        <f t="shared" si="0"/>
        <v>0</v>
      </c>
      <c r="G24" s="203"/>
      <c r="H24" s="202"/>
      <c r="I24" s="202"/>
      <c r="J24" s="202"/>
      <c r="K24" s="203"/>
    </row>
    <row r="25" spans="1:11" s="188" customFormat="1" ht="11.25" customHeight="1">
      <c r="A25" s="136"/>
      <c r="B25" s="9">
        <v>200</v>
      </c>
      <c r="C25" s="196" t="s">
        <v>404</v>
      </c>
      <c r="D25" s="97">
        <v>1583.61</v>
      </c>
      <c r="E25" s="97">
        <v>1583.61</v>
      </c>
      <c r="F25" s="97">
        <f t="shared" si="0"/>
        <v>0</v>
      </c>
      <c r="G25" s="203"/>
      <c r="H25" s="202"/>
      <c r="I25" s="202"/>
      <c r="J25" s="202"/>
      <c r="K25" s="203"/>
    </row>
    <row r="26" spans="1:11" s="188" customFormat="1" ht="11.25" customHeight="1">
      <c r="A26" s="136"/>
      <c r="B26" s="9">
        <v>200</v>
      </c>
      <c r="C26" s="196" t="s">
        <v>405</v>
      </c>
      <c r="D26" s="97">
        <v>8442</v>
      </c>
      <c r="E26" s="97">
        <v>8442</v>
      </c>
      <c r="F26" s="97">
        <f t="shared" si="0"/>
        <v>0</v>
      </c>
      <c r="H26" s="202"/>
      <c r="I26" s="201"/>
      <c r="J26" s="202"/>
      <c r="K26" s="203"/>
    </row>
    <row r="27" spans="1:11" s="188" customFormat="1" ht="11.25" customHeight="1">
      <c r="A27" s="136"/>
      <c r="B27" s="9">
        <v>200</v>
      </c>
      <c r="C27" s="196" t="s">
        <v>406</v>
      </c>
      <c r="D27" s="97">
        <v>18899.68</v>
      </c>
      <c r="E27" s="97">
        <v>18899.68</v>
      </c>
      <c r="F27" s="97">
        <f t="shared" si="0"/>
        <v>0</v>
      </c>
      <c r="G27" s="203"/>
      <c r="H27" s="202"/>
      <c r="I27" s="202"/>
      <c r="J27" s="202"/>
      <c r="K27" s="203"/>
    </row>
    <row r="28" spans="1:11" s="188" customFormat="1" ht="11.25" customHeight="1">
      <c r="A28" s="136" t="s">
        <v>4</v>
      </c>
      <c r="B28" s="9" t="s">
        <v>83</v>
      </c>
      <c r="C28" s="196" t="s">
        <v>407</v>
      </c>
      <c r="D28" s="97">
        <v>111600</v>
      </c>
      <c r="E28" s="97">
        <v>111600</v>
      </c>
      <c r="F28" s="97">
        <f t="shared" si="0"/>
        <v>0</v>
      </c>
      <c r="G28" s="203"/>
      <c r="H28" s="202"/>
      <c r="I28" s="202"/>
      <c r="J28" s="202"/>
      <c r="K28" s="203"/>
    </row>
    <row r="29" spans="1:11" s="188" customFormat="1" ht="11.25" customHeight="1">
      <c r="A29" s="136"/>
      <c r="B29" s="9" t="s">
        <v>83</v>
      </c>
      <c r="C29" s="196" t="s">
        <v>408</v>
      </c>
      <c r="D29" s="97">
        <v>33700</v>
      </c>
      <c r="E29" s="97">
        <v>33700</v>
      </c>
      <c r="F29" s="97">
        <f t="shared" si="0"/>
        <v>0</v>
      </c>
      <c r="G29" s="203"/>
      <c r="H29" s="202"/>
      <c r="I29" s="202"/>
      <c r="J29" s="202"/>
      <c r="K29" s="203"/>
    </row>
    <row r="30" spans="1:11" s="188" customFormat="1" ht="11.25" customHeight="1">
      <c r="A30" s="136"/>
      <c r="B30" s="9" t="s">
        <v>83</v>
      </c>
      <c r="C30" s="196" t="s">
        <v>409</v>
      </c>
      <c r="D30" s="97">
        <v>6400</v>
      </c>
      <c r="E30" s="97">
        <v>6400</v>
      </c>
      <c r="F30" s="97">
        <f t="shared" si="0"/>
        <v>0</v>
      </c>
      <c r="G30" s="203"/>
      <c r="H30" s="202"/>
      <c r="I30" s="201"/>
      <c r="J30" s="202"/>
      <c r="K30" s="203"/>
    </row>
    <row r="31" spans="1:11" s="188" customFormat="1" ht="11.25" customHeight="1">
      <c r="A31" s="136"/>
      <c r="B31" s="9" t="s">
        <v>83</v>
      </c>
      <c r="C31" s="196" t="s">
        <v>410</v>
      </c>
      <c r="D31" s="97">
        <v>2400</v>
      </c>
      <c r="E31" s="97">
        <v>2400</v>
      </c>
      <c r="F31" s="97">
        <f t="shared" si="0"/>
        <v>0</v>
      </c>
      <c r="G31" s="203"/>
      <c r="H31" s="202"/>
      <c r="I31" s="201"/>
      <c r="J31" s="202"/>
      <c r="K31" s="203"/>
    </row>
    <row r="32" spans="1:11" s="188" customFormat="1" ht="11.25" customHeight="1">
      <c r="A32" s="136"/>
      <c r="B32" s="9" t="s">
        <v>83</v>
      </c>
      <c r="C32" s="196" t="s">
        <v>411</v>
      </c>
      <c r="D32" s="97">
        <v>700</v>
      </c>
      <c r="E32" s="97">
        <v>700</v>
      </c>
      <c r="F32" s="97">
        <f t="shared" si="0"/>
        <v>0</v>
      </c>
      <c r="G32" s="203"/>
      <c r="H32" s="202"/>
      <c r="I32" s="201"/>
      <c r="J32" s="202"/>
      <c r="K32" s="203"/>
    </row>
    <row r="33" spans="1:11" s="188" customFormat="1" ht="11.25" customHeight="1">
      <c r="A33" s="136" t="s">
        <v>4</v>
      </c>
      <c r="B33" s="9" t="s">
        <v>83</v>
      </c>
      <c r="C33" s="196" t="s">
        <v>412</v>
      </c>
      <c r="D33" s="97">
        <v>124100</v>
      </c>
      <c r="E33" s="97">
        <v>124100</v>
      </c>
      <c r="F33" s="97">
        <f t="shared" si="0"/>
        <v>0</v>
      </c>
      <c r="H33" s="202"/>
      <c r="I33" s="203"/>
      <c r="J33" s="201"/>
      <c r="K33" s="203"/>
    </row>
    <row r="34" spans="1:11" s="188" customFormat="1" ht="11.25" customHeight="1">
      <c r="A34" s="136" t="s">
        <v>4</v>
      </c>
      <c r="B34" s="9" t="s">
        <v>83</v>
      </c>
      <c r="C34" s="196" t="s">
        <v>413</v>
      </c>
      <c r="D34" s="97">
        <v>1000</v>
      </c>
      <c r="E34" s="97"/>
      <c r="F34" s="97">
        <f t="shared" si="0"/>
        <v>1000</v>
      </c>
      <c r="H34" s="202"/>
      <c r="I34" s="203"/>
      <c r="J34" s="203"/>
      <c r="K34" s="203"/>
    </row>
    <row r="35" spans="1:11" s="188" customFormat="1" ht="11.25" customHeight="1">
      <c r="A35" s="136"/>
      <c r="B35" s="9">
        <v>200</v>
      </c>
      <c r="C35" s="196" t="s">
        <v>414</v>
      </c>
      <c r="D35" s="97">
        <v>50000</v>
      </c>
      <c r="E35" s="97">
        <v>50000</v>
      </c>
      <c r="F35" s="97"/>
      <c r="H35" s="202"/>
      <c r="I35" s="203"/>
      <c r="J35" s="203"/>
      <c r="K35" s="203"/>
    </row>
    <row r="36" spans="1:11" s="188" customFormat="1" ht="11.25" customHeight="1">
      <c r="A36" s="136" t="s">
        <v>4</v>
      </c>
      <c r="B36" s="9" t="s">
        <v>83</v>
      </c>
      <c r="C36" s="196" t="s">
        <v>415</v>
      </c>
      <c r="D36" s="97">
        <v>125770</v>
      </c>
      <c r="E36" s="97">
        <v>125770</v>
      </c>
      <c r="F36" s="97">
        <f>+D36-E36</f>
        <v>0</v>
      </c>
      <c r="H36" s="202"/>
      <c r="I36" s="203"/>
      <c r="J36" s="203"/>
      <c r="K36" s="203"/>
    </row>
    <row r="37" spans="1:11" s="188" customFormat="1" ht="11.25" customHeight="1">
      <c r="A37" s="136"/>
      <c r="B37" s="9" t="s">
        <v>83</v>
      </c>
      <c r="C37" s="196" t="s">
        <v>416</v>
      </c>
      <c r="D37" s="97">
        <v>37983</v>
      </c>
      <c r="E37" s="97">
        <v>37983</v>
      </c>
      <c r="F37" s="97">
        <f>+D37-E37</f>
        <v>0</v>
      </c>
      <c r="H37" s="202"/>
      <c r="I37" s="203"/>
      <c r="J37" s="203"/>
      <c r="K37" s="203"/>
    </row>
    <row r="38" spans="1:11" s="188" customFormat="1" ht="11.25" customHeight="1">
      <c r="A38" s="136"/>
      <c r="B38" s="9">
        <v>200</v>
      </c>
      <c r="C38" s="196" t="s">
        <v>383</v>
      </c>
      <c r="D38" s="97">
        <v>3319</v>
      </c>
      <c r="E38" s="97">
        <v>3319</v>
      </c>
      <c r="F38" s="97">
        <f>+D38-E38</f>
        <v>0</v>
      </c>
      <c r="H38" s="202"/>
      <c r="I38" s="203"/>
      <c r="J38" s="203"/>
      <c r="K38" s="203"/>
    </row>
    <row r="39" spans="1:11" s="188" customFormat="1" ht="11.25" customHeight="1">
      <c r="A39" s="136"/>
      <c r="B39" s="9">
        <v>200</v>
      </c>
      <c r="C39" s="196" t="s">
        <v>385</v>
      </c>
      <c r="D39" s="97">
        <v>3428</v>
      </c>
      <c r="E39" s="97">
        <v>3428</v>
      </c>
      <c r="F39" s="97"/>
      <c r="H39" s="202"/>
      <c r="I39" s="203"/>
      <c r="J39" s="203"/>
      <c r="K39" s="203"/>
    </row>
    <row r="40" spans="1:11" s="188" customFormat="1" ht="11.25" customHeight="1">
      <c r="A40" s="136"/>
      <c r="B40" s="9">
        <v>200</v>
      </c>
      <c r="C40" s="196" t="s">
        <v>384</v>
      </c>
      <c r="D40" s="97">
        <v>2200</v>
      </c>
      <c r="E40" s="97">
        <v>2200</v>
      </c>
      <c r="F40" s="97"/>
      <c r="H40" s="202"/>
      <c r="I40" s="203"/>
      <c r="J40" s="203"/>
      <c r="K40" s="203"/>
    </row>
    <row r="41" spans="1:11" s="188" customFormat="1" ht="11.25" customHeight="1">
      <c r="A41" s="136"/>
      <c r="B41" s="9">
        <v>200</v>
      </c>
      <c r="C41" s="196" t="s">
        <v>386</v>
      </c>
      <c r="D41" s="97">
        <v>66500</v>
      </c>
      <c r="E41" s="97">
        <v>66500</v>
      </c>
      <c r="F41" s="97"/>
      <c r="H41" s="202"/>
      <c r="I41" s="203"/>
      <c r="J41" s="203"/>
      <c r="K41" s="203"/>
    </row>
    <row r="42" spans="1:11" s="188" customFormat="1" ht="11.25" customHeight="1">
      <c r="A42" s="136"/>
      <c r="B42" s="9">
        <v>200</v>
      </c>
      <c r="C42" s="196" t="s">
        <v>417</v>
      </c>
      <c r="D42" s="97">
        <v>59905</v>
      </c>
      <c r="E42" s="97">
        <v>59905</v>
      </c>
      <c r="F42" s="97">
        <f>+D42-E42</f>
        <v>0</v>
      </c>
      <c r="H42" s="202"/>
      <c r="I42" s="203"/>
      <c r="J42" s="203"/>
      <c r="K42" s="203"/>
    </row>
    <row r="43" spans="1:11" s="188" customFormat="1" ht="11.25" customHeight="1">
      <c r="A43" s="136"/>
      <c r="B43" s="9">
        <v>200</v>
      </c>
      <c r="C43" s="196" t="s">
        <v>418</v>
      </c>
      <c r="D43" s="97">
        <v>6912</v>
      </c>
      <c r="E43" s="97">
        <v>6912</v>
      </c>
      <c r="F43" s="97">
        <f>D43-E43</f>
        <v>0</v>
      </c>
      <c r="H43" s="202"/>
      <c r="I43" s="203"/>
      <c r="J43" s="203"/>
      <c r="K43" s="203"/>
    </row>
    <row r="44" spans="1:9" s="188" customFormat="1" ht="11.25" customHeight="1">
      <c r="A44" s="136" t="s">
        <v>4</v>
      </c>
      <c r="B44" s="9" t="s">
        <v>83</v>
      </c>
      <c r="C44" s="196" t="s">
        <v>419</v>
      </c>
      <c r="D44" s="97">
        <v>21983</v>
      </c>
      <c r="E44" s="97">
        <v>21983</v>
      </c>
      <c r="F44" s="97">
        <f>D44-E44</f>
        <v>0</v>
      </c>
      <c r="H44" s="202"/>
      <c r="I44" s="203"/>
    </row>
    <row r="45" spans="1:9" s="188" customFormat="1" ht="11.25" customHeight="1">
      <c r="A45" s="136"/>
      <c r="B45" s="9" t="s">
        <v>83</v>
      </c>
      <c r="C45" s="196" t="s">
        <v>420</v>
      </c>
      <c r="D45" s="221">
        <v>864350</v>
      </c>
      <c r="E45" s="221">
        <v>118679.95</v>
      </c>
      <c r="F45" s="97">
        <f>+D45-E45</f>
        <v>745670.05</v>
      </c>
      <c r="H45" s="202"/>
      <c r="I45" s="203"/>
    </row>
    <row r="46" spans="1:9" s="188" customFormat="1" ht="11.25" customHeight="1">
      <c r="A46" s="136"/>
      <c r="B46" s="9">
        <v>200</v>
      </c>
      <c r="C46" s="196" t="s">
        <v>421</v>
      </c>
      <c r="D46" s="221">
        <v>33150</v>
      </c>
      <c r="E46" s="221">
        <v>16000</v>
      </c>
      <c r="F46" s="97">
        <f>+D46-E46</f>
        <v>17150</v>
      </c>
      <c r="H46" s="202"/>
      <c r="I46" s="203"/>
    </row>
    <row r="47" spans="1:9" s="188" customFormat="1" ht="11.25" customHeight="1">
      <c r="A47" s="136"/>
      <c r="B47" s="9">
        <v>200</v>
      </c>
      <c r="C47" s="208" t="s">
        <v>422</v>
      </c>
      <c r="D47" s="97">
        <v>118000</v>
      </c>
      <c r="E47" s="97">
        <v>116701.46</v>
      </c>
      <c r="F47" s="97">
        <f>D47-E47</f>
        <v>1298.5399999999936</v>
      </c>
      <c r="H47" s="202"/>
      <c r="I47" s="203"/>
    </row>
    <row r="48" spans="1:9" s="188" customFormat="1" ht="11.25" customHeight="1">
      <c r="A48" s="136" t="s">
        <v>4</v>
      </c>
      <c r="B48" s="9" t="s">
        <v>83</v>
      </c>
      <c r="C48" s="196" t="s">
        <v>423</v>
      </c>
      <c r="D48" s="97">
        <v>2235000</v>
      </c>
      <c r="E48" s="97">
        <v>2217308</v>
      </c>
      <c r="F48" s="97">
        <f>+D48-E48</f>
        <v>17692</v>
      </c>
      <c r="H48" s="202"/>
      <c r="I48" s="203"/>
    </row>
    <row r="49" spans="1:9" s="188" customFormat="1" ht="11.25" customHeight="1">
      <c r="A49" s="136"/>
      <c r="B49" s="9">
        <v>200</v>
      </c>
      <c r="C49" s="196" t="s">
        <v>424</v>
      </c>
      <c r="D49" s="97">
        <v>3000</v>
      </c>
      <c r="E49" s="97">
        <v>3000</v>
      </c>
      <c r="F49" s="97">
        <f>+D49-E49</f>
        <v>0</v>
      </c>
      <c r="H49" s="202"/>
      <c r="I49" s="203"/>
    </row>
    <row r="50" spans="1:9" s="188" customFormat="1" ht="11.25" customHeight="1">
      <c r="A50" s="136"/>
      <c r="B50" s="9">
        <v>200</v>
      </c>
      <c r="C50" s="196" t="s">
        <v>387</v>
      </c>
      <c r="D50" s="97">
        <v>265000</v>
      </c>
      <c r="E50" s="97">
        <v>265000</v>
      </c>
      <c r="F50" s="97">
        <f>+D50-E50</f>
        <v>0</v>
      </c>
      <c r="H50" s="202"/>
      <c r="I50" s="203"/>
    </row>
    <row r="51" spans="1:9" s="188" customFormat="1" ht="11.25" customHeight="1">
      <c r="A51" s="136" t="s">
        <v>4</v>
      </c>
      <c r="B51" s="9" t="s">
        <v>83</v>
      </c>
      <c r="C51" s="196" t="s">
        <v>425</v>
      </c>
      <c r="D51" s="221">
        <v>1408466.59</v>
      </c>
      <c r="E51" s="221">
        <v>1408466.59</v>
      </c>
      <c r="F51" s="97">
        <f>+D51-E51</f>
        <v>0</v>
      </c>
      <c r="H51" s="202"/>
      <c r="I51" s="203"/>
    </row>
    <row r="52" spans="1:9" s="188" customFormat="1" ht="11.25" customHeight="1">
      <c r="A52" s="136"/>
      <c r="B52" s="9">
        <v>200</v>
      </c>
      <c r="C52" s="196" t="s">
        <v>426</v>
      </c>
      <c r="D52" s="221">
        <v>229609.82</v>
      </c>
      <c r="E52" s="221">
        <v>229609.82</v>
      </c>
      <c r="F52" s="97">
        <f>D52-E52</f>
        <v>0</v>
      </c>
      <c r="H52" s="202"/>
      <c r="I52" s="60"/>
    </row>
    <row r="53" spans="1:9" s="188" customFormat="1" ht="11.25" customHeight="1">
      <c r="A53" s="136"/>
      <c r="B53" s="9">
        <v>200</v>
      </c>
      <c r="C53" s="196" t="s">
        <v>427</v>
      </c>
      <c r="D53" s="221">
        <v>80500</v>
      </c>
      <c r="E53" s="221">
        <v>80500</v>
      </c>
      <c r="F53" s="97">
        <f>D53-E53</f>
        <v>0</v>
      </c>
      <c r="H53" s="202"/>
      <c r="I53" s="203"/>
    </row>
    <row r="54" spans="1:9" s="188" customFormat="1" ht="11.25" customHeight="1">
      <c r="A54" s="136"/>
      <c r="B54" s="9" t="s">
        <v>83</v>
      </c>
      <c r="C54" s="196" t="s">
        <v>428</v>
      </c>
      <c r="D54" s="97">
        <v>13050</v>
      </c>
      <c r="E54" s="97">
        <v>13050</v>
      </c>
      <c r="F54" s="97">
        <f>D54-E54</f>
        <v>0</v>
      </c>
      <c r="H54" s="202"/>
      <c r="I54" s="203"/>
    </row>
    <row r="55" spans="1:9" s="188" customFormat="1" ht="11.25" customHeight="1">
      <c r="A55" s="136"/>
      <c r="B55" s="9" t="s">
        <v>83</v>
      </c>
      <c r="C55" s="196" t="s">
        <v>429</v>
      </c>
      <c r="D55" s="97">
        <v>163139.62</v>
      </c>
      <c r="E55" s="221">
        <v>25567.42</v>
      </c>
      <c r="F55" s="97">
        <f>D55-E55</f>
        <v>137572.2</v>
      </c>
      <c r="H55" s="202"/>
      <c r="I55" s="202"/>
    </row>
    <row r="56" spans="1:9" s="188" customFormat="1" ht="11.25" customHeight="1">
      <c r="A56" s="136"/>
      <c r="B56" s="9">
        <v>200</v>
      </c>
      <c r="C56" s="196" t="s">
        <v>388</v>
      </c>
      <c r="D56" s="97">
        <v>41700</v>
      </c>
      <c r="E56" s="221">
        <v>41700</v>
      </c>
      <c r="F56" s="97">
        <f>D56-E56</f>
        <v>0</v>
      </c>
      <c r="H56" s="202"/>
      <c r="I56" s="202"/>
    </row>
    <row r="57" spans="1:9" s="188" customFormat="1" ht="11.25" customHeight="1">
      <c r="A57" s="136"/>
      <c r="B57" s="9" t="s">
        <v>83</v>
      </c>
      <c r="C57" s="196" t="s">
        <v>430</v>
      </c>
      <c r="D57" s="221">
        <v>15188.1</v>
      </c>
      <c r="E57" s="221">
        <v>15188.1</v>
      </c>
      <c r="F57" s="97">
        <f aca="true" t="shared" si="1" ref="F57:F70">+D57-E57</f>
        <v>0</v>
      </c>
      <c r="H57" s="202"/>
      <c r="I57" s="202"/>
    </row>
    <row r="58" spans="1:10" s="188" customFormat="1" ht="11.25" customHeight="1">
      <c r="A58" s="136"/>
      <c r="B58" s="9" t="s">
        <v>83</v>
      </c>
      <c r="C58" s="196" t="s">
        <v>431</v>
      </c>
      <c r="D58" s="221">
        <v>586287</v>
      </c>
      <c r="E58" s="221">
        <v>30224.49</v>
      </c>
      <c r="F58" s="97">
        <f t="shared" si="1"/>
        <v>556062.51</v>
      </c>
      <c r="G58" s="203"/>
      <c r="H58" s="202"/>
      <c r="I58" s="200"/>
      <c r="J58" s="203"/>
    </row>
    <row r="59" spans="1:10" s="188" customFormat="1" ht="11.25" customHeight="1">
      <c r="A59" s="136"/>
      <c r="B59" s="9">
        <v>200</v>
      </c>
      <c r="C59" s="196" t="s">
        <v>432</v>
      </c>
      <c r="D59" s="221">
        <v>66192</v>
      </c>
      <c r="E59" s="221">
        <v>66192</v>
      </c>
      <c r="F59" s="97">
        <f t="shared" si="1"/>
        <v>0</v>
      </c>
      <c r="G59" s="203"/>
      <c r="H59" s="207"/>
      <c r="I59" s="200"/>
      <c r="J59" s="203"/>
    </row>
    <row r="60" spans="1:10" s="188" customFormat="1" ht="11.25" customHeight="1">
      <c r="A60" s="136" t="s">
        <v>4</v>
      </c>
      <c r="B60" s="9" t="s">
        <v>83</v>
      </c>
      <c r="C60" s="196" t="s">
        <v>433</v>
      </c>
      <c r="D60" s="221">
        <v>84921</v>
      </c>
      <c r="E60" s="223">
        <v>84921</v>
      </c>
      <c r="F60" s="97">
        <f t="shared" si="1"/>
        <v>0</v>
      </c>
      <c r="G60" s="203"/>
      <c r="H60" s="207"/>
      <c r="I60" s="200"/>
      <c r="J60" s="203"/>
    </row>
    <row r="61" spans="1:10" s="188" customFormat="1" ht="11.25" customHeight="1">
      <c r="A61" s="136" t="s">
        <v>4</v>
      </c>
      <c r="B61" s="9" t="s">
        <v>83</v>
      </c>
      <c r="C61" s="196" t="s">
        <v>434</v>
      </c>
      <c r="D61" s="97">
        <v>4000</v>
      </c>
      <c r="E61" s="97">
        <v>4000</v>
      </c>
      <c r="F61" s="97">
        <f t="shared" si="1"/>
        <v>0</v>
      </c>
      <c r="G61" s="203"/>
      <c r="H61" s="201"/>
      <c r="I61" s="201"/>
      <c r="J61" s="203"/>
    </row>
    <row r="62" spans="1:10" s="188" customFormat="1" ht="11.25" customHeight="1">
      <c r="A62" s="136"/>
      <c r="B62" s="9">
        <v>200</v>
      </c>
      <c r="C62" s="196" t="s">
        <v>435</v>
      </c>
      <c r="D62" s="97">
        <v>16700</v>
      </c>
      <c r="E62" s="97">
        <v>16700</v>
      </c>
      <c r="F62" s="97">
        <f t="shared" si="1"/>
        <v>0</v>
      </c>
      <c r="G62" s="203"/>
      <c r="H62" s="201"/>
      <c r="I62" s="201"/>
      <c r="J62" s="203"/>
    </row>
    <row r="63" spans="1:10" s="188" customFormat="1" ht="11.25" customHeight="1">
      <c r="A63" s="136"/>
      <c r="B63" s="9">
        <v>200</v>
      </c>
      <c r="C63" s="196" t="s">
        <v>436</v>
      </c>
      <c r="D63" s="97">
        <v>700</v>
      </c>
      <c r="E63" s="97">
        <v>700</v>
      </c>
      <c r="F63" s="97">
        <f t="shared" si="1"/>
        <v>0</v>
      </c>
      <c r="G63" s="203"/>
      <c r="H63" s="201"/>
      <c r="I63" s="201"/>
      <c r="J63" s="203"/>
    </row>
    <row r="64" spans="1:10" s="188" customFormat="1" ht="11.25" customHeight="1">
      <c r="A64" s="136"/>
      <c r="B64" s="9">
        <v>200</v>
      </c>
      <c r="C64" s="196" t="s">
        <v>437</v>
      </c>
      <c r="D64" s="97">
        <v>5900</v>
      </c>
      <c r="E64" s="97">
        <v>5900</v>
      </c>
      <c r="F64" s="97">
        <f t="shared" si="1"/>
        <v>0</v>
      </c>
      <c r="G64" s="203"/>
      <c r="H64" s="201"/>
      <c r="I64" s="201"/>
      <c r="J64" s="203"/>
    </row>
    <row r="65" spans="1:10" s="188" customFormat="1" ht="11.25" customHeight="1">
      <c r="A65" s="136"/>
      <c r="B65" s="9">
        <v>200</v>
      </c>
      <c r="C65" s="196" t="s">
        <v>438</v>
      </c>
      <c r="D65" s="97">
        <v>8500</v>
      </c>
      <c r="E65" s="97">
        <v>8500</v>
      </c>
      <c r="F65" s="97">
        <f t="shared" si="1"/>
        <v>0</v>
      </c>
      <c r="G65" s="203"/>
      <c r="H65" s="201"/>
      <c r="I65" s="201"/>
      <c r="J65" s="203"/>
    </row>
    <row r="66" spans="1:9" s="188" customFormat="1" ht="11.25" customHeight="1">
      <c r="A66" s="136" t="s">
        <v>4</v>
      </c>
      <c r="B66" s="9" t="s">
        <v>83</v>
      </c>
      <c r="C66" s="196" t="s">
        <v>439</v>
      </c>
      <c r="D66" s="97">
        <v>1925100</v>
      </c>
      <c r="E66" s="97">
        <v>1925100</v>
      </c>
      <c r="F66" s="97">
        <f t="shared" si="1"/>
        <v>0</v>
      </c>
      <c r="H66" s="202"/>
      <c r="I66" s="203"/>
    </row>
    <row r="67" spans="1:9" s="188" customFormat="1" ht="11.25" customHeight="1">
      <c r="A67" s="136" t="s">
        <v>4</v>
      </c>
      <c r="B67" s="9" t="s">
        <v>83</v>
      </c>
      <c r="C67" s="196" t="s">
        <v>440</v>
      </c>
      <c r="D67" s="97">
        <v>2000</v>
      </c>
      <c r="E67" s="97">
        <v>2000</v>
      </c>
      <c r="F67" s="97">
        <f t="shared" si="1"/>
        <v>0</v>
      </c>
      <c r="H67" s="202"/>
      <c r="I67" s="203"/>
    </row>
    <row r="68" spans="1:9" s="188" customFormat="1" ht="11.25" customHeight="1">
      <c r="A68" s="136"/>
      <c r="B68" s="9">
        <v>200</v>
      </c>
      <c r="C68" s="196" t="s">
        <v>441</v>
      </c>
      <c r="D68" s="97">
        <v>367700</v>
      </c>
      <c r="E68" s="97">
        <v>367700</v>
      </c>
      <c r="F68" s="97">
        <f t="shared" si="1"/>
        <v>0</v>
      </c>
      <c r="H68" s="202"/>
      <c r="I68" s="203"/>
    </row>
    <row r="69" spans="1:9" s="188" customFormat="1" ht="11.25" customHeight="1">
      <c r="A69" s="136" t="s">
        <v>4</v>
      </c>
      <c r="B69" s="9" t="s">
        <v>83</v>
      </c>
      <c r="C69" s="196" t="s">
        <v>442</v>
      </c>
      <c r="D69" s="97">
        <v>235275.48</v>
      </c>
      <c r="E69" s="97">
        <v>235275.48</v>
      </c>
      <c r="F69" s="97">
        <f t="shared" si="1"/>
        <v>0</v>
      </c>
      <c r="H69" s="201"/>
      <c r="I69" s="203"/>
    </row>
    <row r="70" spans="1:9" s="188" customFormat="1" ht="11.25" customHeight="1">
      <c r="A70" s="136" t="s">
        <v>4</v>
      </c>
      <c r="B70" s="9" t="s">
        <v>83</v>
      </c>
      <c r="C70" s="196" t="s">
        <v>443</v>
      </c>
      <c r="D70" s="97">
        <v>38000</v>
      </c>
      <c r="E70" s="97">
        <v>38000</v>
      </c>
      <c r="F70" s="97">
        <f t="shared" si="1"/>
        <v>0</v>
      </c>
      <c r="H70" s="203"/>
      <c r="I70" s="203"/>
    </row>
    <row r="71" spans="1:6" ht="11.25" customHeight="1">
      <c r="A71" s="137" t="s">
        <v>173</v>
      </c>
      <c r="B71" s="43">
        <v>450</v>
      </c>
      <c r="C71" s="181" t="s">
        <v>184</v>
      </c>
      <c r="D71" s="218">
        <f>SUM(D10:D70)</f>
        <v>14044079.41</v>
      </c>
      <c r="E71" s="219">
        <f>SUM(E10:E70)</f>
        <v>12556949.4</v>
      </c>
      <c r="F71" s="78"/>
    </row>
    <row r="84" ht="10.5" customHeight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7086614173228347" right="0.3937007874015748" top="0.5511811023622047" bottom="0.4724409448818898" header="0.4330708661417323" footer="0.35433070866141736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03"/>
  <sheetViews>
    <sheetView zoomScalePageLayoutView="0" workbookViewId="0" topLeftCell="A46">
      <selection activeCell="A14" sqref="A14:E15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220</v>
      </c>
    </row>
    <row r="2" spans="1:6" ht="14.25" customHeight="1">
      <c r="A2" s="121" t="s">
        <v>18</v>
      </c>
      <c r="B2" s="122"/>
      <c r="C2" s="122"/>
      <c r="D2" s="122"/>
      <c r="E2" s="122"/>
      <c r="F2" s="122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31" t="s">
        <v>26</v>
      </c>
      <c r="B4" s="234" t="s">
        <v>135</v>
      </c>
      <c r="C4" s="234" t="s">
        <v>116</v>
      </c>
      <c r="D4" s="228" t="s">
        <v>158</v>
      </c>
      <c r="E4" s="228" t="s">
        <v>80</v>
      </c>
      <c r="F4" s="239" t="s">
        <v>269</v>
      </c>
    </row>
    <row r="5" spans="1:6" ht="12" customHeight="1">
      <c r="A5" s="232"/>
      <c r="B5" s="229"/>
      <c r="C5" s="229"/>
      <c r="D5" s="229"/>
      <c r="E5" s="229"/>
      <c r="F5" s="237"/>
    </row>
    <row r="6" spans="1:6" ht="22.5" customHeight="1">
      <c r="A6" s="233"/>
      <c r="B6" s="230"/>
      <c r="C6" s="230"/>
      <c r="D6" s="230"/>
      <c r="E6" s="230"/>
      <c r="F6" s="238"/>
    </row>
    <row r="7" spans="1:6" ht="12.75">
      <c r="A7" s="139">
        <v>1</v>
      </c>
      <c r="B7" s="26">
        <v>2</v>
      </c>
      <c r="C7" s="26">
        <v>3</v>
      </c>
      <c r="D7" s="27" t="s">
        <v>6</v>
      </c>
      <c r="E7" s="27" t="s">
        <v>277</v>
      </c>
      <c r="F7" s="138" t="s">
        <v>176</v>
      </c>
    </row>
    <row r="8" spans="1:6" ht="12.75" customHeight="1">
      <c r="A8" s="140" t="s">
        <v>14</v>
      </c>
      <c r="B8" s="160"/>
      <c r="C8" s="161"/>
      <c r="D8" s="30"/>
      <c r="E8" s="31"/>
      <c r="F8" s="32"/>
    </row>
    <row r="9" spans="1:6" ht="12" customHeight="1">
      <c r="A9" s="141" t="s">
        <v>211</v>
      </c>
      <c r="B9" s="162" t="s">
        <v>194</v>
      </c>
      <c r="C9" s="180" t="s">
        <v>233</v>
      </c>
      <c r="D9" s="77">
        <f>D12</f>
        <v>17969200</v>
      </c>
      <c r="E9" s="77">
        <f>E12</f>
        <v>0</v>
      </c>
      <c r="F9" s="112"/>
    </row>
    <row r="10" spans="1:6" ht="12.75">
      <c r="A10" s="142" t="s">
        <v>326</v>
      </c>
      <c r="B10" s="21"/>
      <c r="C10" s="163"/>
      <c r="D10" s="125"/>
      <c r="E10" s="20"/>
      <c r="F10" s="22"/>
    </row>
    <row r="11" spans="1:6" ht="12.75">
      <c r="A11" s="143" t="s">
        <v>345</v>
      </c>
      <c r="B11" s="164"/>
      <c r="C11" s="165"/>
      <c r="D11" s="166"/>
      <c r="E11" s="34"/>
      <c r="F11" s="37"/>
    </row>
    <row r="12" spans="1:6" ht="12.75">
      <c r="A12" s="144" t="s">
        <v>188</v>
      </c>
      <c r="B12" s="167" t="s">
        <v>65</v>
      </c>
      <c r="C12" s="180" t="s">
        <v>8</v>
      </c>
      <c r="D12" s="125">
        <v>17969200</v>
      </c>
      <c r="E12" s="77">
        <v>0</v>
      </c>
      <c r="F12" s="112"/>
    </row>
    <row r="13" spans="1:6" ht="12.75">
      <c r="A13" s="145" t="s">
        <v>107</v>
      </c>
      <c r="B13" s="23"/>
      <c r="C13" s="168"/>
      <c r="D13" s="126"/>
      <c r="E13" s="66"/>
      <c r="F13" s="67"/>
    </row>
    <row r="14" spans="1:6" s="191" customFormat="1" ht="45">
      <c r="A14" s="190" t="s">
        <v>124</v>
      </c>
      <c r="B14" s="192" t="s">
        <v>65</v>
      </c>
      <c r="C14" s="193" t="s">
        <v>324</v>
      </c>
      <c r="D14" s="78">
        <v>101200</v>
      </c>
      <c r="E14" s="78">
        <v>0</v>
      </c>
      <c r="F14" s="194"/>
    </row>
    <row r="15" spans="1:6" s="188" customFormat="1" ht="45">
      <c r="A15" s="195" t="s">
        <v>178</v>
      </c>
      <c r="B15" s="87" t="s">
        <v>65</v>
      </c>
      <c r="C15" s="169" t="s">
        <v>193</v>
      </c>
      <c r="D15" s="97">
        <v>101200</v>
      </c>
      <c r="E15" s="97">
        <v>0</v>
      </c>
      <c r="F15" s="113"/>
    </row>
    <row r="16" spans="1:6" s="191" customFormat="1" ht="45">
      <c r="A16" s="190" t="s">
        <v>299</v>
      </c>
      <c r="B16" s="192" t="s">
        <v>65</v>
      </c>
      <c r="C16" s="193" t="s">
        <v>41</v>
      </c>
      <c r="D16" s="78">
        <v>1400</v>
      </c>
      <c r="E16" s="78">
        <v>0</v>
      </c>
      <c r="F16" s="194"/>
    </row>
    <row r="17" spans="1:6" s="188" customFormat="1" ht="45">
      <c r="A17" s="195" t="s">
        <v>91</v>
      </c>
      <c r="B17" s="87" t="s">
        <v>65</v>
      </c>
      <c r="C17" s="169" t="s">
        <v>157</v>
      </c>
      <c r="D17" s="97">
        <v>1400</v>
      </c>
      <c r="E17" s="97">
        <v>0</v>
      </c>
      <c r="F17" s="113"/>
    </row>
    <row r="18" spans="1:6" s="191" customFormat="1" ht="45">
      <c r="A18" s="190" t="s">
        <v>257</v>
      </c>
      <c r="B18" s="192" t="s">
        <v>65</v>
      </c>
      <c r="C18" s="193" t="s">
        <v>321</v>
      </c>
      <c r="D18" s="78">
        <v>177000</v>
      </c>
      <c r="E18" s="78">
        <v>0</v>
      </c>
      <c r="F18" s="194"/>
    </row>
    <row r="19" spans="1:6" s="188" customFormat="1" ht="45">
      <c r="A19" s="195" t="s">
        <v>149</v>
      </c>
      <c r="B19" s="87" t="s">
        <v>65</v>
      </c>
      <c r="C19" s="169" t="s">
        <v>191</v>
      </c>
      <c r="D19" s="97">
        <v>177000</v>
      </c>
      <c r="E19" s="97">
        <v>0</v>
      </c>
      <c r="F19" s="113"/>
    </row>
    <row r="20" spans="1:6" s="191" customFormat="1" ht="45">
      <c r="A20" s="190" t="s">
        <v>287</v>
      </c>
      <c r="B20" s="192" t="s">
        <v>65</v>
      </c>
      <c r="C20" s="193" t="s">
        <v>323</v>
      </c>
      <c r="D20" s="78">
        <v>1400</v>
      </c>
      <c r="E20" s="78">
        <v>0</v>
      </c>
      <c r="F20" s="194"/>
    </row>
    <row r="21" spans="1:6" s="188" customFormat="1" ht="45">
      <c r="A21" s="195" t="s">
        <v>52</v>
      </c>
      <c r="B21" s="87" t="s">
        <v>65</v>
      </c>
      <c r="C21" s="169" t="s">
        <v>192</v>
      </c>
      <c r="D21" s="97">
        <v>1400</v>
      </c>
      <c r="E21" s="97">
        <v>0</v>
      </c>
      <c r="F21" s="113"/>
    </row>
    <row r="22" spans="1:6" s="191" customFormat="1" ht="33.75">
      <c r="A22" s="190" t="s">
        <v>344</v>
      </c>
      <c r="B22" s="192" t="s">
        <v>65</v>
      </c>
      <c r="C22" s="193" t="s">
        <v>127</v>
      </c>
      <c r="D22" s="78">
        <v>90000</v>
      </c>
      <c r="E22" s="78">
        <v>0</v>
      </c>
      <c r="F22" s="194"/>
    </row>
    <row r="23" spans="1:6" s="188" customFormat="1" ht="45">
      <c r="A23" s="195" t="s">
        <v>294</v>
      </c>
      <c r="B23" s="87" t="s">
        <v>65</v>
      </c>
      <c r="C23" s="169" t="s">
        <v>73</v>
      </c>
      <c r="D23" s="97">
        <v>90000</v>
      </c>
      <c r="E23" s="97">
        <v>0</v>
      </c>
      <c r="F23" s="113"/>
    </row>
    <row r="24" spans="1:6" s="191" customFormat="1" ht="12.75">
      <c r="A24" s="190" t="s">
        <v>291</v>
      </c>
      <c r="B24" s="192" t="s">
        <v>65</v>
      </c>
      <c r="C24" s="193" t="s">
        <v>33</v>
      </c>
      <c r="D24" s="78">
        <v>310000</v>
      </c>
      <c r="E24" s="78">
        <v>0</v>
      </c>
      <c r="F24" s="194"/>
    </row>
    <row r="25" spans="1:6" s="188" customFormat="1" ht="22.5">
      <c r="A25" s="195" t="s">
        <v>119</v>
      </c>
      <c r="B25" s="87" t="s">
        <v>65</v>
      </c>
      <c r="C25" s="169" t="s">
        <v>163</v>
      </c>
      <c r="D25" s="97">
        <v>310000</v>
      </c>
      <c r="E25" s="97">
        <v>0</v>
      </c>
      <c r="F25" s="113"/>
    </row>
    <row r="26" spans="1:6" s="191" customFormat="1" ht="45">
      <c r="A26" s="190" t="s">
        <v>284</v>
      </c>
      <c r="B26" s="192" t="s">
        <v>65</v>
      </c>
      <c r="C26" s="193" t="s">
        <v>11</v>
      </c>
      <c r="D26" s="78">
        <v>338000</v>
      </c>
      <c r="E26" s="78">
        <v>0</v>
      </c>
      <c r="F26" s="194"/>
    </row>
    <row r="27" spans="1:6" s="188" customFormat="1" ht="45">
      <c r="A27" s="195" t="s">
        <v>164</v>
      </c>
      <c r="B27" s="87" t="s">
        <v>65</v>
      </c>
      <c r="C27" s="169" t="s">
        <v>134</v>
      </c>
      <c r="D27" s="97">
        <v>338000</v>
      </c>
      <c r="E27" s="97">
        <v>0</v>
      </c>
      <c r="F27" s="113"/>
    </row>
    <row r="28" spans="1:6" s="191" customFormat="1" ht="56.25">
      <c r="A28" s="190" t="s">
        <v>78</v>
      </c>
      <c r="B28" s="192" t="s">
        <v>65</v>
      </c>
      <c r="C28" s="193" t="s">
        <v>353</v>
      </c>
      <c r="D28" s="78">
        <v>900000</v>
      </c>
      <c r="E28" s="78">
        <v>0</v>
      </c>
      <c r="F28" s="194"/>
    </row>
    <row r="29" spans="1:6" s="188" customFormat="1" ht="56.25">
      <c r="A29" s="195" t="s">
        <v>214</v>
      </c>
      <c r="B29" s="87" t="s">
        <v>65</v>
      </c>
      <c r="C29" s="169" t="s">
        <v>208</v>
      </c>
      <c r="D29" s="97">
        <v>900000</v>
      </c>
      <c r="E29" s="97">
        <v>0</v>
      </c>
      <c r="F29" s="113"/>
    </row>
    <row r="30" spans="1:6" s="191" customFormat="1" ht="45">
      <c r="A30" s="190" t="s">
        <v>228</v>
      </c>
      <c r="B30" s="192" t="s">
        <v>65</v>
      </c>
      <c r="C30" s="193" t="s">
        <v>3</v>
      </c>
      <c r="D30" s="78">
        <v>1100000</v>
      </c>
      <c r="E30" s="78">
        <v>0</v>
      </c>
      <c r="F30" s="194"/>
    </row>
    <row r="31" spans="1:6" s="188" customFormat="1" ht="56.25">
      <c r="A31" s="195" t="s">
        <v>79</v>
      </c>
      <c r="B31" s="87" t="s">
        <v>65</v>
      </c>
      <c r="C31" s="169" t="s">
        <v>142</v>
      </c>
      <c r="D31" s="97">
        <v>1100000</v>
      </c>
      <c r="E31" s="97">
        <v>0</v>
      </c>
      <c r="F31" s="113"/>
    </row>
    <row r="32" spans="1:6" s="188" customFormat="1" ht="12.75">
      <c r="A32" s="195" t="s">
        <v>4</v>
      </c>
      <c r="B32" s="87" t="s">
        <v>65</v>
      </c>
      <c r="C32" s="169" t="s">
        <v>288</v>
      </c>
      <c r="D32" s="97">
        <v>639200</v>
      </c>
      <c r="E32" s="97">
        <v>0</v>
      </c>
      <c r="F32" s="113"/>
    </row>
    <row r="33" spans="1:6" s="191" customFormat="1" ht="12.75">
      <c r="A33" s="190" t="s">
        <v>131</v>
      </c>
      <c r="B33" s="192" t="s">
        <v>65</v>
      </c>
      <c r="C33" s="193" t="s">
        <v>316</v>
      </c>
      <c r="D33" s="78">
        <v>639200</v>
      </c>
      <c r="E33" s="78">
        <v>0</v>
      </c>
      <c r="F33" s="194"/>
    </row>
    <row r="34" spans="1:6" s="188" customFormat="1" ht="12.75">
      <c r="A34" s="195" t="s">
        <v>4</v>
      </c>
      <c r="B34" s="87" t="s">
        <v>65</v>
      </c>
      <c r="C34" s="169" t="s">
        <v>317</v>
      </c>
      <c r="D34" s="97">
        <v>2655100</v>
      </c>
      <c r="E34" s="97">
        <v>0</v>
      </c>
      <c r="F34" s="113"/>
    </row>
    <row r="35" spans="1:6" s="191" customFormat="1" ht="12.75">
      <c r="A35" s="190" t="s">
        <v>131</v>
      </c>
      <c r="B35" s="192" t="s">
        <v>65</v>
      </c>
      <c r="C35" s="193" t="s">
        <v>210</v>
      </c>
      <c r="D35" s="78">
        <v>2655100</v>
      </c>
      <c r="E35" s="78">
        <v>0</v>
      </c>
      <c r="F35" s="194"/>
    </row>
    <row r="36" spans="1:6" s="188" customFormat="1" ht="12.75">
      <c r="A36" s="195" t="s">
        <v>4</v>
      </c>
      <c r="B36" s="87" t="s">
        <v>65</v>
      </c>
      <c r="C36" s="169" t="s">
        <v>62</v>
      </c>
      <c r="D36" s="97">
        <v>39500</v>
      </c>
      <c r="E36" s="97">
        <v>0</v>
      </c>
      <c r="F36" s="113"/>
    </row>
    <row r="37" spans="1:6" s="191" customFormat="1" ht="12.75">
      <c r="A37" s="190" t="s">
        <v>131</v>
      </c>
      <c r="B37" s="192" t="s">
        <v>65</v>
      </c>
      <c r="C37" s="193" t="s">
        <v>290</v>
      </c>
      <c r="D37" s="78">
        <v>39500</v>
      </c>
      <c r="E37" s="78">
        <v>0</v>
      </c>
      <c r="F37" s="194"/>
    </row>
    <row r="38" spans="1:6" s="188" customFormat="1" ht="12.75">
      <c r="A38" s="195" t="s">
        <v>4</v>
      </c>
      <c r="B38" s="87" t="s">
        <v>65</v>
      </c>
      <c r="C38" s="169" t="s">
        <v>254</v>
      </c>
      <c r="D38" s="97">
        <v>123300</v>
      </c>
      <c r="E38" s="97">
        <v>0</v>
      </c>
      <c r="F38" s="113"/>
    </row>
    <row r="39" spans="1:6" s="191" customFormat="1" ht="12.75">
      <c r="A39" s="190" t="s">
        <v>131</v>
      </c>
      <c r="B39" s="192" t="s">
        <v>65</v>
      </c>
      <c r="C39" s="193" t="s">
        <v>356</v>
      </c>
      <c r="D39" s="78">
        <v>123300</v>
      </c>
      <c r="E39" s="78">
        <v>0</v>
      </c>
      <c r="F39" s="194"/>
    </row>
    <row r="40" spans="1:6" s="188" customFormat="1" ht="12.75">
      <c r="A40" s="195" t="s">
        <v>4</v>
      </c>
      <c r="B40" s="87" t="s">
        <v>65</v>
      </c>
      <c r="C40" s="169" t="s">
        <v>204</v>
      </c>
      <c r="D40" s="97">
        <v>1000</v>
      </c>
      <c r="E40" s="97">
        <v>0</v>
      </c>
      <c r="F40" s="113"/>
    </row>
    <row r="41" spans="1:6" s="191" customFormat="1" ht="12.75">
      <c r="A41" s="190" t="s">
        <v>131</v>
      </c>
      <c r="B41" s="192" t="s">
        <v>65</v>
      </c>
      <c r="C41" s="193" t="s">
        <v>172</v>
      </c>
      <c r="D41" s="78">
        <v>1000</v>
      </c>
      <c r="E41" s="78">
        <v>0</v>
      </c>
      <c r="F41" s="194"/>
    </row>
    <row r="42" spans="1:6" s="188" customFormat="1" ht="12.75">
      <c r="A42" s="195" t="s">
        <v>4</v>
      </c>
      <c r="B42" s="87" t="s">
        <v>65</v>
      </c>
      <c r="C42" s="169" t="s">
        <v>329</v>
      </c>
      <c r="D42" s="97">
        <v>1500</v>
      </c>
      <c r="E42" s="97">
        <v>0</v>
      </c>
      <c r="F42" s="113"/>
    </row>
    <row r="43" spans="1:6" s="191" customFormat="1" ht="12.75">
      <c r="A43" s="190" t="s">
        <v>131</v>
      </c>
      <c r="B43" s="192" t="s">
        <v>65</v>
      </c>
      <c r="C43" s="193" t="s">
        <v>339</v>
      </c>
      <c r="D43" s="78">
        <v>1500</v>
      </c>
      <c r="E43" s="78">
        <v>0</v>
      </c>
      <c r="F43" s="194"/>
    </row>
    <row r="44" spans="1:6" s="188" customFormat="1" ht="12.75">
      <c r="A44" s="195" t="s">
        <v>4</v>
      </c>
      <c r="B44" s="87" t="s">
        <v>65</v>
      </c>
      <c r="C44" s="169" t="s">
        <v>253</v>
      </c>
      <c r="D44" s="97">
        <v>74000</v>
      </c>
      <c r="E44" s="97">
        <v>0</v>
      </c>
      <c r="F44" s="113"/>
    </row>
    <row r="45" spans="1:6" s="191" customFormat="1" ht="12.75">
      <c r="A45" s="190" t="s">
        <v>131</v>
      </c>
      <c r="B45" s="192" t="s">
        <v>65</v>
      </c>
      <c r="C45" s="193" t="s">
        <v>234</v>
      </c>
      <c r="D45" s="78">
        <v>74000</v>
      </c>
      <c r="E45" s="78">
        <v>0</v>
      </c>
      <c r="F45" s="194"/>
    </row>
    <row r="46" spans="1:6" s="188" customFormat="1" ht="12.75">
      <c r="A46" s="195" t="s">
        <v>4</v>
      </c>
      <c r="B46" s="87" t="s">
        <v>65</v>
      </c>
      <c r="C46" s="169" t="s">
        <v>263</v>
      </c>
      <c r="D46" s="97">
        <v>41000</v>
      </c>
      <c r="E46" s="97">
        <v>0</v>
      </c>
      <c r="F46" s="113"/>
    </row>
    <row r="47" spans="1:6" s="191" customFormat="1" ht="12.75">
      <c r="A47" s="190" t="s">
        <v>131</v>
      </c>
      <c r="B47" s="192" t="s">
        <v>65</v>
      </c>
      <c r="C47" s="193" t="s">
        <v>332</v>
      </c>
      <c r="D47" s="78">
        <v>41000</v>
      </c>
      <c r="E47" s="78">
        <v>0</v>
      </c>
      <c r="F47" s="194"/>
    </row>
    <row r="48" spans="1:6" s="188" customFormat="1" ht="12.75">
      <c r="A48" s="195" t="s">
        <v>4</v>
      </c>
      <c r="B48" s="87" t="s">
        <v>65</v>
      </c>
      <c r="C48" s="169" t="s">
        <v>34</v>
      </c>
      <c r="D48" s="97">
        <v>305000</v>
      </c>
      <c r="E48" s="97">
        <v>0</v>
      </c>
      <c r="F48" s="113"/>
    </row>
    <row r="49" spans="1:6" s="191" customFormat="1" ht="12.75">
      <c r="A49" s="190" t="s">
        <v>131</v>
      </c>
      <c r="B49" s="192" t="s">
        <v>65</v>
      </c>
      <c r="C49" s="193" t="s">
        <v>17</v>
      </c>
      <c r="D49" s="78">
        <v>305000</v>
      </c>
      <c r="E49" s="78">
        <v>0</v>
      </c>
      <c r="F49" s="194"/>
    </row>
    <row r="50" spans="1:6" s="188" customFormat="1" ht="12.75">
      <c r="A50" s="195" t="s">
        <v>4</v>
      </c>
      <c r="B50" s="87" t="s">
        <v>65</v>
      </c>
      <c r="C50" s="169" t="s">
        <v>314</v>
      </c>
      <c r="D50" s="97">
        <v>447000</v>
      </c>
      <c r="E50" s="97">
        <v>0</v>
      </c>
      <c r="F50" s="113"/>
    </row>
    <row r="51" spans="1:6" s="191" customFormat="1" ht="12.75">
      <c r="A51" s="190" t="s">
        <v>131</v>
      </c>
      <c r="B51" s="192" t="s">
        <v>65</v>
      </c>
      <c r="C51" s="193" t="s">
        <v>310</v>
      </c>
      <c r="D51" s="78">
        <v>447000</v>
      </c>
      <c r="E51" s="78">
        <v>0</v>
      </c>
      <c r="F51" s="194"/>
    </row>
    <row r="52" spans="1:6" s="188" customFormat="1" ht="12.75">
      <c r="A52" s="195" t="s">
        <v>4</v>
      </c>
      <c r="B52" s="87" t="s">
        <v>65</v>
      </c>
      <c r="C52" s="169" t="s">
        <v>247</v>
      </c>
      <c r="D52" s="97">
        <v>200000</v>
      </c>
      <c r="E52" s="97">
        <v>0</v>
      </c>
      <c r="F52" s="113"/>
    </row>
    <row r="53" spans="1:6" s="191" customFormat="1" ht="12.75">
      <c r="A53" s="190" t="s">
        <v>131</v>
      </c>
      <c r="B53" s="192" t="s">
        <v>65</v>
      </c>
      <c r="C53" s="193" t="s">
        <v>20</v>
      </c>
      <c r="D53" s="78">
        <v>200000</v>
      </c>
      <c r="E53" s="78">
        <v>0</v>
      </c>
      <c r="F53" s="194"/>
    </row>
    <row r="54" spans="1:6" s="188" customFormat="1" ht="12.75">
      <c r="A54" s="195" t="s">
        <v>4</v>
      </c>
      <c r="B54" s="87" t="s">
        <v>65</v>
      </c>
      <c r="C54" s="169" t="s">
        <v>311</v>
      </c>
      <c r="D54" s="97">
        <v>314000</v>
      </c>
      <c r="E54" s="97">
        <v>0</v>
      </c>
      <c r="F54" s="113"/>
    </row>
    <row r="55" spans="1:6" s="191" customFormat="1" ht="12.75">
      <c r="A55" s="190" t="s">
        <v>131</v>
      </c>
      <c r="B55" s="192" t="s">
        <v>65</v>
      </c>
      <c r="C55" s="193" t="s">
        <v>69</v>
      </c>
      <c r="D55" s="78">
        <v>314000</v>
      </c>
      <c r="E55" s="78">
        <v>0</v>
      </c>
      <c r="F55" s="194"/>
    </row>
    <row r="56" spans="1:6" s="188" customFormat="1" ht="12.75">
      <c r="A56" s="195" t="s">
        <v>4</v>
      </c>
      <c r="B56" s="87" t="s">
        <v>65</v>
      </c>
      <c r="C56" s="169" t="s">
        <v>276</v>
      </c>
      <c r="D56" s="97">
        <v>716000</v>
      </c>
      <c r="E56" s="97">
        <v>0</v>
      </c>
      <c r="F56" s="113"/>
    </row>
    <row r="57" spans="1:6" s="191" customFormat="1" ht="12.75">
      <c r="A57" s="190" t="s">
        <v>131</v>
      </c>
      <c r="B57" s="192" t="s">
        <v>65</v>
      </c>
      <c r="C57" s="193" t="s">
        <v>22</v>
      </c>
      <c r="D57" s="78">
        <v>716000</v>
      </c>
      <c r="E57" s="78">
        <v>0</v>
      </c>
      <c r="F57" s="194"/>
    </row>
    <row r="58" spans="1:6" s="188" customFormat="1" ht="12.75">
      <c r="A58" s="195" t="s">
        <v>4</v>
      </c>
      <c r="B58" s="87" t="s">
        <v>65</v>
      </c>
      <c r="C58" s="169" t="s">
        <v>320</v>
      </c>
      <c r="D58" s="97">
        <v>2000</v>
      </c>
      <c r="E58" s="97">
        <v>0</v>
      </c>
      <c r="F58" s="113"/>
    </row>
    <row r="59" spans="1:6" s="191" customFormat="1" ht="12.75">
      <c r="A59" s="190" t="s">
        <v>131</v>
      </c>
      <c r="B59" s="192" t="s">
        <v>65</v>
      </c>
      <c r="C59" s="193" t="s">
        <v>219</v>
      </c>
      <c r="D59" s="78">
        <v>2000</v>
      </c>
      <c r="E59" s="78">
        <v>0</v>
      </c>
      <c r="F59" s="194"/>
    </row>
    <row r="60" spans="1:6" s="188" customFormat="1" ht="12.75">
      <c r="A60" s="195" t="s">
        <v>4</v>
      </c>
      <c r="B60" s="87" t="s">
        <v>65</v>
      </c>
      <c r="C60" s="169" t="s">
        <v>16</v>
      </c>
      <c r="D60" s="97">
        <v>3300100</v>
      </c>
      <c r="E60" s="97">
        <v>0</v>
      </c>
      <c r="F60" s="113"/>
    </row>
    <row r="61" spans="1:6" s="191" customFormat="1" ht="12.75">
      <c r="A61" s="190" t="s">
        <v>131</v>
      </c>
      <c r="B61" s="192" t="s">
        <v>65</v>
      </c>
      <c r="C61" s="193" t="s">
        <v>66</v>
      </c>
      <c r="D61" s="78">
        <v>3300100</v>
      </c>
      <c r="E61" s="78">
        <v>0</v>
      </c>
      <c r="F61" s="194"/>
    </row>
    <row r="62" spans="1:6" s="188" customFormat="1" ht="12.75">
      <c r="A62" s="195" t="s">
        <v>4</v>
      </c>
      <c r="B62" s="87" t="s">
        <v>65</v>
      </c>
      <c r="C62" s="169" t="s">
        <v>92</v>
      </c>
      <c r="D62" s="97">
        <v>1000</v>
      </c>
      <c r="E62" s="97">
        <v>0</v>
      </c>
      <c r="F62" s="113"/>
    </row>
    <row r="63" spans="1:6" s="191" customFormat="1" ht="12.75">
      <c r="A63" s="190" t="s">
        <v>131</v>
      </c>
      <c r="B63" s="192" t="s">
        <v>65</v>
      </c>
      <c r="C63" s="193" t="s">
        <v>275</v>
      </c>
      <c r="D63" s="78">
        <v>1000</v>
      </c>
      <c r="E63" s="78">
        <v>0</v>
      </c>
      <c r="F63" s="194"/>
    </row>
    <row r="64" spans="1:6" s="188" customFormat="1" ht="12.75">
      <c r="A64" s="195" t="s">
        <v>4</v>
      </c>
      <c r="B64" s="87" t="s">
        <v>65</v>
      </c>
      <c r="C64" s="169" t="s">
        <v>74</v>
      </c>
      <c r="D64" s="97">
        <v>115900</v>
      </c>
      <c r="E64" s="97">
        <v>0</v>
      </c>
      <c r="F64" s="113"/>
    </row>
    <row r="65" spans="1:6" s="191" customFormat="1" ht="12.75">
      <c r="A65" s="190" t="s">
        <v>131</v>
      </c>
      <c r="B65" s="192" t="s">
        <v>65</v>
      </c>
      <c r="C65" s="193" t="s">
        <v>343</v>
      </c>
      <c r="D65" s="78">
        <v>115900</v>
      </c>
      <c r="E65" s="78">
        <v>0</v>
      </c>
      <c r="F65" s="194"/>
    </row>
    <row r="66" spans="1:6" s="191" customFormat="1" ht="12.75">
      <c r="A66" s="190" t="s">
        <v>355</v>
      </c>
      <c r="B66" s="192" t="s">
        <v>65</v>
      </c>
      <c r="C66" s="193" t="s">
        <v>252</v>
      </c>
      <c r="D66" s="78">
        <v>17000</v>
      </c>
      <c r="E66" s="78">
        <v>0</v>
      </c>
      <c r="F66" s="194"/>
    </row>
    <row r="67" spans="1:6" s="188" customFormat="1" ht="12.75">
      <c r="A67" s="195" t="s">
        <v>351</v>
      </c>
      <c r="B67" s="87" t="s">
        <v>65</v>
      </c>
      <c r="C67" s="169" t="s">
        <v>282</v>
      </c>
      <c r="D67" s="97">
        <v>17000</v>
      </c>
      <c r="E67" s="97">
        <v>0</v>
      </c>
      <c r="F67" s="113"/>
    </row>
    <row r="68" spans="1:6" s="188" customFormat="1" ht="12.75">
      <c r="A68" s="195" t="s">
        <v>4</v>
      </c>
      <c r="B68" s="87" t="s">
        <v>65</v>
      </c>
      <c r="C68" s="169" t="s">
        <v>147</v>
      </c>
      <c r="D68" s="97">
        <v>9000</v>
      </c>
      <c r="E68" s="97">
        <v>0</v>
      </c>
      <c r="F68" s="113"/>
    </row>
    <row r="69" spans="1:6" s="191" customFormat="1" ht="12.75">
      <c r="A69" s="190" t="s">
        <v>131</v>
      </c>
      <c r="B69" s="192" t="s">
        <v>65</v>
      </c>
      <c r="C69" s="193" t="s">
        <v>325</v>
      </c>
      <c r="D69" s="78">
        <v>9000</v>
      </c>
      <c r="E69" s="78">
        <v>0</v>
      </c>
      <c r="F69" s="194"/>
    </row>
    <row r="70" spans="1:6" s="191" customFormat="1" ht="22.5">
      <c r="A70" s="190" t="s">
        <v>126</v>
      </c>
      <c r="B70" s="192" t="s">
        <v>65</v>
      </c>
      <c r="C70" s="193" t="s">
        <v>244</v>
      </c>
      <c r="D70" s="78">
        <v>160000</v>
      </c>
      <c r="E70" s="78">
        <v>0</v>
      </c>
      <c r="F70" s="194"/>
    </row>
    <row r="71" spans="1:6" s="188" customFormat="1" ht="22.5">
      <c r="A71" s="195" t="s">
        <v>125</v>
      </c>
      <c r="B71" s="87" t="s">
        <v>65</v>
      </c>
      <c r="C71" s="169" t="s">
        <v>77</v>
      </c>
      <c r="D71" s="97">
        <v>160000</v>
      </c>
      <c r="E71" s="97">
        <v>0</v>
      </c>
      <c r="F71" s="113"/>
    </row>
    <row r="72" spans="1:6" s="191" customFormat="1" ht="22.5">
      <c r="A72" s="190" t="s">
        <v>156</v>
      </c>
      <c r="B72" s="192" t="s">
        <v>65</v>
      </c>
      <c r="C72" s="193" t="s">
        <v>307</v>
      </c>
      <c r="D72" s="78">
        <v>5226600</v>
      </c>
      <c r="E72" s="78">
        <v>0</v>
      </c>
      <c r="F72" s="194"/>
    </row>
    <row r="73" spans="1:6" s="188" customFormat="1" ht="33.75">
      <c r="A73" s="195" t="s">
        <v>189</v>
      </c>
      <c r="B73" s="87" t="s">
        <v>65</v>
      </c>
      <c r="C73" s="169" t="s">
        <v>76</v>
      </c>
      <c r="D73" s="97">
        <v>5226600</v>
      </c>
      <c r="E73" s="97">
        <v>0</v>
      </c>
      <c r="F73" s="113"/>
    </row>
    <row r="74" spans="1:6" s="191" customFormat="1" ht="33.75">
      <c r="A74" s="190" t="s">
        <v>296</v>
      </c>
      <c r="B74" s="192" t="s">
        <v>65</v>
      </c>
      <c r="C74" s="193" t="s">
        <v>238</v>
      </c>
      <c r="D74" s="78">
        <v>447000</v>
      </c>
      <c r="E74" s="78">
        <v>0</v>
      </c>
      <c r="F74" s="194"/>
    </row>
    <row r="75" spans="1:6" s="188" customFormat="1" ht="56.25">
      <c r="A75" s="195" t="s">
        <v>350</v>
      </c>
      <c r="B75" s="87" t="s">
        <v>65</v>
      </c>
      <c r="C75" s="169" t="s">
        <v>101</v>
      </c>
      <c r="D75" s="97">
        <v>447000</v>
      </c>
      <c r="E75" s="97">
        <v>0</v>
      </c>
      <c r="F75" s="113"/>
    </row>
    <row r="76" spans="1:6" s="191" customFormat="1" ht="22.5">
      <c r="A76" s="190" t="s">
        <v>278</v>
      </c>
      <c r="B76" s="192" t="s">
        <v>65</v>
      </c>
      <c r="C76" s="193" t="s">
        <v>246</v>
      </c>
      <c r="D76" s="78">
        <v>1500</v>
      </c>
      <c r="E76" s="78">
        <v>0</v>
      </c>
      <c r="F76" s="194"/>
    </row>
    <row r="77" spans="1:6" s="188" customFormat="1" ht="45">
      <c r="A77" s="195" t="s">
        <v>195</v>
      </c>
      <c r="B77" s="87" t="s">
        <v>65</v>
      </c>
      <c r="C77" s="169" t="s">
        <v>95</v>
      </c>
      <c r="D77" s="97">
        <v>1500</v>
      </c>
      <c r="E77" s="97">
        <v>0</v>
      </c>
      <c r="F77" s="113"/>
    </row>
    <row r="78" spans="1:6" s="191" customFormat="1" ht="33.75">
      <c r="A78" s="190" t="s">
        <v>129</v>
      </c>
      <c r="B78" s="192" t="s">
        <v>65</v>
      </c>
      <c r="C78" s="193" t="s">
        <v>245</v>
      </c>
      <c r="D78" s="78">
        <v>74000</v>
      </c>
      <c r="E78" s="78">
        <v>0</v>
      </c>
      <c r="F78" s="194"/>
    </row>
    <row r="79" spans="1:6" s="188" customFormat="1" ht="56.25">
      <c r="A79" s="195" t="s">
        <v>168</v>
      </c>
      <c r="B79" s="87" t="s">
        <v>65</v>
      </c>
      <c r="C79" s="169" t="s">
        <v>94</v>
      </c>
      <c r="D79" s="97">
        <v>74000</v>
      </c>
      <c r="E79" s="97">
        <v>0</v>
      </c>
      <c r="F79" s="113"/>
    </row>
    <row r="80" spans="1:6" s="188" customFormat="1" ht="45">
      <c r="A80" s="195" t="s">
        <v>281</v>
      </c>
      <c r="B80" s="87" t="s">
        <v>65</v>
      </c>
      <c r="C80" s="169" t="s">
        <v>262</v>
      </c>
      <c r="D80" s="97">
        <v>39500</v>
      </c>
      <c r="E80" s="97">
        <v>0</v>
      </c>
      <c r="F80" s="113"/>
    </row>
    <row r="81" spans="1:6" ht="12.75">
      <c r="A81" s="146" t="s">
        <v>109</v>
      </c>
      <c r="B81" s="164"/>
      <c r="C81" s="170"/>
      <c r="D81" s="127"/>
      <c r="E81" s="38"/>
      <c r="F81" s="39"/>
    </row>
    <row r="82" spans="1:6" ht="12.75">
      <c r="A82" s="144" t="s">
        <v>188</v>
      </c>
      <c r="B82" s="162" t="s">
        <v>137</v>
      </c>
      <c r="C82" s="180" t="s">
        <v>259</v>
      </c>
      <c r="D82" s="125"/>
      <c r="E82" s="77"/>
      <c r="F82" s="112"/>
    </row>
    <row r="83" spans="1:6" ht="12.75">
      <c r="A83" s="147" t="s">
        <v>107</v>
      </c>
      <c r="B83" s="33"/>
      <c r="C83" s="168"/>
      <c r="D83" s="126"/>
      <c r="E83" s="66"/>
      <c r="F83" s="67"/>
    </row>
    <row r="84" spans="1:6" ht="12.75">
      <c r="A84" s="144" t="s">
        <v>198</v>
      </c>
      <c r="B84" s="44" t="s">
        <v>342</v>
      </c>
      <c r="C84" s="88" t="s">
        <v>7</v>
      </c>
      <c r="D84" s="128"/>
      <c r="E84" s="76">
        <v>-143245.14</v>
      </c>
      <c r="F84" s="155"/>
    </row>
    <row r="85" spans="1:6" s="48" customFormat="1" ht="12.75">
      <c r="A85" s="148" t="s">
        <v>128</v>
      </c>
      <c r="B85" s="21" t="s">
        <v>240</v>
      </c>
      <c r="C85" s="47" t="s">
        <v>2</v>
      </c>
      <c r="D85" s="129"/>
      <c r="E85" s="156">
        <v>-143245.14</v>
      </c>
      <c r="F85" s="157" t="s">
        <v>0</v>
      </c>
    </row>
    <row r="86" spans="1:6" s="48" customFormat="1" ht="12.75">
      <c r="A86" s="149" t="s">
        <v>130</v>
      </c>
      <c r="B86" s="117" t="s">
        <v>110</v>
      </c>
      <c r="C86" s="118" t="s">
        <v>2</v>
      </c>
      <c r="D86" s="130"/>
      <c r="E86" s="158">
        <v>0</v>
      </c>
      <c r="F86" s="159" t="s">
        <v>0</v>
      </c>
    </row>
    <row r="87" spans="1:6" ht="12.75">
      <c r="A87" s="68"/>
      <c r="B87" s="68"/>
      <c r="C87" s="69"/>
      <c r="D87" s="69"/>
      <c r="E87" s="69"/>
      <c r="F87" s="36"/>
    </row>
    <row r="88" spans="1:6" ht="12.75">
      <c r="A88" s="186" t="s">
        <v>166</v>
      </c>
      <c r="B88" s="186"/>
      <c r="C88" s="183"/>
      <c r="D88" s="184" t="s">
        <v>258</v>
      </c>
      <c r="E88" s="187"/>
      <c r="F88" s="19"/>
    </row>
    <row r="89" spans="2:6" ht="12.75">
      <c r="B89" s="35" t="s">
        <v>43</v>
      </c>
      <c r="D89" s="36" t="s">
        <v>93</v>
      </c>
      <c r="E89" s="10"/>
      <c r="F89" s="10"/>
    </row>
    <row r="90" spans="1:6" ht="12.75">
      <c r="A90" s="12"/>
      <c r="B90" s="12"/>
      <c r="C90" s="12"/>
      <c r="D90" s="10"/>
      <c r="E90" s="10"/>
      <c r="F90" s="14"/>
    </row>
    <row r="91" spans="1:6" ht="12.75">
      <c r="A91" s="186" t="s">
        <v>13</v>
      </c>
      <c r="B91" s="186"/>
      <c r="C91" s="184"/>
      <c r="D91" s="185"/>
      <c r="E91" s="185"/>
      <c r="F91" s="14"/>
    </row>
    <row r="92" spans="2:6" ht="12.75">
      <c r="B92" s="35" t="s">
        <v>43</v>
      </c>
      <c r="D92" s="36" t="s">
        <v>93</v>
      </c>
      <c r="E92" s="10"/>
      <c r="F92" s="14"/>
    </row>
    <row r="93" spans="1:6" ht="12.75">
      <c r="A93" s="12"/>
      <c r="B93" s="12"/>
      <c r="C93" s="12"/>
      <c r="D93" s="10"/>
      <c r="E93" s="10"/>
      <c r="F93" s="14"/>
    </row>
    <row r="94" spans="1:6" ht="12.75">
      <c r="A94" s="182" t="s">
        <v>32</v>
      </c>
      <c r="B94" s="183"/>
      <c r="C94" s="183"/>
      <c r="D94" s="184" t="s">
        <v>190</v>
      </c>
      <c r="E94" s="185"/>
      <c r="F94" s="10"/>
    </row>
    <row r="95" spans="2:6" ht="12.75">
      <c r="B95" s="35" t="s">
        <v>43</v>
      </c>
      <c r="D95" s="36" t="s">
        <v>40</v>
      </c>
      <c r="E95" s="10"/>
      <c r="F95" s="10"/>
    </row>
    <row r="96" spans="1:6" ht="12.75">
      <c r="A96" s="2"/>
      <c r="B96" s="2"/>
      <c r="C96" s="14"/>
      <c r="D96" s="60"/>
      <c r="E96" s="110"/>
      <c r="F96" s="10"/>
    </row>
    <row r="97" spans="1:6" ht="12.75">
      <c r="A97" s="2" t="s">
        <v>289</v>
      </c>
      <c r="B97" s="12"/>
      <c r="C97" s="12"/>
      <c r="D97" s="60"/>
      <c r="E97" s="10"/>
      <c r="F97" s="10"/>
    </row>
    <row r="98" spans="1:6" ht="12.75">
      <c r="A98" s="12"/>
      <c r="B98" s="12"/>
      <c r="C98" s="2"/>
      <c r="D98" s="10"/>
      <c r="E98" s="10"/>
      <c r="F98" s="10"/>
    </row>
    <row r="99" spans="1:6" ht="6.75" customHeight="1">
      <c r="A99" s="14"/>
      <c r="B99" s="14"/>
      <c r="C99" s="16"/>
      <c r="D99" s="17"/>
      <c r="E99" s="17"/>
      <c r="F99" s="17"/>
    </row>
    <row r="100" ht="12.75">
      <c r="A100" s="115"/>
    </row>
    <row r="102" spans="1:6" ht="12.75">
      <c r="A102" s="60"/>
      <c r="B102" s="60"/>
      <c r="C102" s="60"/>
      <c r="D102" s="60"/>
      <c r="E102" s="60"/>
      <c r="F102" s="98"/>
    </row>
    <row r="103" spans="1:6" ht="12.75">
      <c r="A103" s="116"/>
      <c r="B103" s="111"/>
      <c r="C103" s="111"/>
      <c r="E103" s="114"/>
      <c r="F103" s="11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61</v>
      </c>
      <c r="C1" s="24" t="s">
        <v>165</v>
      </c>
    </row>
    <row r="2" spans="2:3" ht="12.75">
      <c r="B2" t="s">
        <v>302</v>
      </c>
      <c r="C2" s="24" t="s">
        <v>165</v>
      </c>
    </row>
    <row r="3" spans="1:3" ht="12.75">
      <c r="A3" s="24" t="s">
        <v>271</v>
      </c>
      <c r="B3" s="25" t="s">
        <v>58</v>
      </c>
      <c r="C3" s="24" t="s">
        <v>165</v>
      </c>
    </row>
    <row r="4" spans="1:3" ht="12.75" customHeight="1">
      <c r="A4" s="24" t="s">
        <v>35</v>
      </c>
      <c r="B4" s="25" t="s">
        <v>202</v>
      </c>
      <c r="C4" s="24" t="s">
        <v>165</v>
      </c>
    </row>
    <row r="5" spans="1:3" ht="12.75" customHeight="1">
      <c r="A5" s="24" t="s">
        <v>224</v>
      </c>
      <c r="B5" s="25" t="s">
        <v>268</v>
      </c>
      <c r="C5" s="24" t="s">
        <v>165</v>
      </c>
    </row>
    <row r="6" spans="1:3" ht="12.75">
      <c r="A6" t="s">
        <v>39</v>
      </c>
      <c r="B6" s="41" t="s">
        <v>336</v>
      </c>
      <c r="C6" s="24" t="s">
        <v>165</v>
      </c>
    </row>
    <row r="7" spans="1:3" ht="12.75" customHeight="1">
      <c r="A7" t="s">
        <v>264</v>
      </c>
      <c r="B7" s="41" t="s">
        <v>242</v>
      </c>
      <c r="C7" s="24" t="s">
        <v>165</v>
      </c>
    </row>
    <row r="8" spans="1:3" ht="12.75">
      <c r="A8" s="60" t="s">
        <v>57</v>
      </c>
      <c r="B8" s="74" t="s">
        <v>111</v>
      </c>
      <c r="C8" s="24" t="s">
        <v>165</v>
      </c>
    </row>
    <row r="9" spans="1:3" ht="25.5">
      <c r="A9" s="50" t="s">
        <v>298</v>
      </c>
      <c r="B9" s="51" t="s">
        <v>309</v>
      </c>
      <c r="C9" s="50" t="s">
        <v>153</v>
      </c>
    </row>
    <row r="10" spans="1:3" ht="12.75">
      <c r="A10" s="52" t="s">
        <v>196</v>
      </c>
      <c r="B10" s="53" t="s">
        <v>108</v>
      </c>
      <c r="C10" s="52" t="s">
        <v>153</v>
      </c>
    </row>
    <row r="11" spans="1:3" ht="25.5">
      <c r="A11" s="52" t="s">
        <v>104</v>
      </c>
      <c r="B11" s="53" t="s">
        <v>274</v>
      </c>
      <c r="C11" s="52" t="s">
        <v>153</v>
      </c>
    </row>
    <row r="12" spans="1:3" ht="12.75">
      <c r="A12" s="52" t="s">
        <v>25</v>
      </c>
      <c r="B12" s="53" t="s">
        <v>251</v>
      </c>
      <c r="C12" s="52" t="s">
        <v>153</v>
      </c>
    </row>
    <row r="13" spans="1:3" ht="12.75">
      <c r="A13" s="52" t="s">
        <v>300</v>
      </c>
      <c r="B13" s="53" t="s">
        <v>68</v>
      </c>
      <c r="C13" s="52" t="s">
        <v>153</v>
      </c>
    </row>
    <row r="14" spans="1:3" ht="12.75">
      <c r="A14" s="52" t="s">
        <v>197</v>
      </c>
      <c r="B14" s="102" t="s">
        <v>227</v>
      </c>
      <c r="C14" s="52" t="s">
        <v>153</v>
      </c>
    </row>
    <row r="15" spans="1:3" ht="12.75">
      <c r="A15" s="101"/>
      <c r="B15" s="102" t="s">
        <v>349</v>
      </c>
      <c r="C15" s="101" t="s">
        <v>153</v>
      </c>
    </row>
    <row r="16" spans="1:3" ht="12.75">
      <c r="A16" s="101"/>
      <c r="B16" s="53" t="s">
        <v>90</v>
      </c>
      <c r="C16" s="101" t="s">
        <v>153</v>
      </c>
    </row>
    <row r="17" spans="1:3" ht="12.75">
      <c r="A17" s="101"/>
      <c r="B17" s="102" t="s">
        <v>27</v>
      </c>
      <c r="C17" s="101" t="s">
        <v>153</v>
      </c>
    </row>
    <row r="18" spans="1:4" ht="12.75">
      <c r="A18" s="103"/>
      <c r="B18" s="55" t="s">
        <v>118</v>
      </c>
      <c r="C18" s="54" t="s">
        <v>153</v>
      </c>
      <c r="D18" s="60"/>
    </row>
    <row r="19" spans="1:3" ht="25.5">
      <c r="A19" s="56" t="s">
        <v>114</v>
      </c>
      <c r="B19" s="57" t="s">
        <v>144</v>
      </c>
      <c r="C19" s="56" t="s">
        <v>24</v>
      </c>
    </row>
    <row r="20" spans="1:3" ht="12.75">
      <c r="A20" s="56"/>
      <c r="B20" s="57" t="s">
        <v>71</v>
      </c>
      <c r="C20" s="56" t="s">
        <v>24</v>
      </c>
    </row>
    <row r="21" spans="1:3" ht="12.75">
      <c r="A21" s="56" t="s">
        <v>38</v>
      </c>
      <c r="B21" s="57" t="s">
        <v>102</v>
      </c>
      <c r="C21" s="56" t="s">
        <v>24</v>
      </c>
    </row>
    <row r="22" spans="1:3" ht="25.5">
      <c r="A22" s="56" t="s">
        <v>306</v>
      </c>
      <c r="B22" s="57" t="s">
        <v>305</v>
      </c>
      <c r="C22" s="56" t="s">
        <v>24</v>
      </c>
    </row>
    <row r="23" spans="1:3" ht="12.75">
      <c r="A23" s="56" t="s">
        <v>218</v>
      </c>
      <c r="B23" s="57" t="s">
        <v>31</v>
      </c>
      <c r="C23" s="56" t="s">
        <v>24</v>
      </c>
    </row>
    <row r="24" spans="1:3" ht="12.75">
      <c r="A24" s="56" t="s">
        <v>112</v>
      </c>
      <c r="B24" s="57" t="s">
        <v>304</v>
      </c>
      <c r="C24" s="56" t="s">
        <v>24</v>
      </c>
    </row>
    <row r="25" spans="1:4" ht="12.75">
      <c r="A25" s="99" t="s">
        <v>36</v>
      </c>
      <c r="B25" s="100" t="s">
        <v>123</v>
      </c>
      <c r="C25" s="99" t="s">
        <v>24</v>
      </c>
      <c r="D25" s="60"/>
    </row>
    <row r="26" spans="1:4" ht="12.75">
      <c r="A26" s="99"/>
      <c r="B26" s="100" t="s">
        <v>349</v>
      </c>
      <c r="C26" s="99" t="s">
        <v>24</v>
      </c>
      <c r="D26" s="60"/>
    </row>
    <row r="27" spans="1:4" ht="25.5">
      <c r="A27" s="99"/>
      <c r="B27" s="57" t="s">
        <v>308</v>
      </c>
      <c r="C27" s="99" t="s">
        <v>24</v>
      </c>
      <c r="D27" s="60"/>
    </row>
    <row r="28" spans="1:4" ht="12.75">
      <c r="A28" s="99"/>
      <c r="B28" s="100" t="s">
        <v>27</v>
      </c>
      <c r="C28" s="99" t="s">
        <v>24</v>
      </c>
      <c r="D28" s="60"/>
    </row>
    <row r="29" spans="1:4" ht="12.75">
      <c r="A29" s="58"/>
      <c r="B29" s="59" t="s">
        <v>118</v>
      </c>
      <c r="C29" s="58" t="s">
        <v>24</v>
      </c>
      <c r="D29" s="60"/>
    </row>
    <row r="30" spans="1:3" ht="25.5">
      <c r="A30" s="93" t="s">
        <v>331</v>
      </c>
      <c r="B30" s="94" t="s">
        <v>82</v>
      </c>
      <c r="C30" s="93" t="s">
        <v>121</v>
      </c>
    </row>
    <row r="31" spans="1:3" ht="12.75">
      <c r="A31" s="93" t="s">
        <v>250</v>
      </c>
      <c r="B31" s="94" t="s">
        <v>120</v>
      </c>
      <c r="C31" s="93" t="s">
        <v>121</v>
      </c>
    </row>
    <row r="32" spans="1:3" ht="25.5">
      <c r="A32" s="93"/>
      <c r="B32" s="94" t="s">
        <v>30</v>
      </c>
      <c r="C32" s="93" t="s">
        <v>121</v>
      </c>
    </row>
    <row r="33" spans="1:3" ht="51">
      <c r="A33" s="93"/>
      <c r="B33" s="94" t="s">
        <v>143</v>
      </c>
      <c r="C33" s="93" t="s">
        <v>121</v>
      </c>
    </row>
    <row r="34" spans="1:3" ht="12.75">
      <c r="A34" s="93" t="s">
        <v>139</v>
      </c>
      <c r="B34" s="93" t="s">
        <v>333</v>
      </c>
      <c r="C34" s="93" t="s">
        <v>121</v>
      </c>
    </row>
    <row r="35" spans="1:3" ht="12.75">
      <c r="A35" s="93" t="s">
        <v>64</v>
      </c>
      <c r="B35" s="94" t="s">
        <v>313</v>
      </c>
      <c r="C35" s="93" t="s">
        <v>121</v>
      </c>
    </row>
    <row r="36" spans="1:3" ht="12.75">
      <c r="A36" s="93" t="s">
        <v>328</v>
      </c>
      <c r="B36" s="94" t="s">
        <v>50</v>
      </c>
      <c r="C36" s="93" t="s">
        <v>121</v>
      </c>
    </row>
    <row r="37" spans="1:3" ht="12.75">
      <c r="A37" s="105"/>
      <c r="B37" s="106" t="s">
        <v>349</v>
      </c>
      <c r="C37" s="93" t="s">
        <v>121</v>
      </c>
    </row>
    <row r="38" spans="1:3" ht="25.5">
      <c r="A38" s="105"/>
      <c r="B38" s="94" t="s">
        <v>98</v>
      </c>
      <c r="C38" s="93" t="s">
        <v>121</v>
      </c>
    </row>
    <row r="39" spans="1:3" ht="12.75">
      <c r="A39" s="105"/>
      <c r="B39" s="106" t="s">
        <v>27</v>
      </c>
      <c r="C39" s="93" t="s">
        <v>121</v>
      </c>
    </row>
    <row r="40" spans="1:3" ht="12.75">
      <c r="A40" s="95"/>
      <c r="B40" s="96" t="s">
        <v>118</v>
      </c>
      <c r="C40" s="93" t="s">
        <v>121</v>
      </c>
    </row>
    <row r="41" spans="1:3" ht="12.75">
      <c r="A41" s="70" t="s">
        <v>100</v>
      </c>
      <c r="B41" s="107" t="s">
        <v>23</v>
      </c>
      <c r="C41" s="70" t="s">
        <v>45</v>
      </c>
    </row>
    <row r="42" spans="1:3" ht="12.75">
      <c r="A42" s="63" t="s">
        <v>117</v>
      </c>
      <c r="B42" s="64" t="s">
        <v>162</v>
      </c>
      <c r="C42" s="63" t="s">
        <v>45</v>
      </c>
    </row>
    <row r="43" spans="1:3" ht="12.75">
      <c r="A43" s="63" t="s">
        <v>136</v>
      </c>
      <c r="B43" s="64" t="s">
        <v>187</v>
      </c>
      <c r="C43" s="63" t="s">
        <v>45</v>
      </c>
    </row>
    <row r="44" spans="1:3" ht="12.75">
      <c r="A44" s="63"/>
      <c r="B44" s="64" t="s">
        <v>237</v>
      </c>
      <c r="C44" s="63" t="s">
        <v>45</v>
      </c>
    </row>
    <row r="45" spans="1:3" ht="51">
      <c r="A45" s="63"/>
      <c r="B45" s="123" t="s">
        <v>143</v>
      </c>
      <c r="C45" s="63" t="s">
        <v>45</v>
      </c>
    </row>
    <row r="46" spans="1:3" ht="12.75">
      <c r="A46" s="63" t="s">
        <v>261</v>
      </c>
      <c r="B46" s="64" t="s">
        <v>333</v>
      </c>
      <c r="C46" s="63" t="s">
        <v>45</v>
      </c>
    </row>
    <row r="47" spans="1:3" ht="12.75">
      <c r="A47" s="63"/>
      <c r="B47" s="64" t="s">
        <v>106</v>
      </c>
      <c r="C47" s="63" t="s">
        <v>45</v>
      </c>
    </row>
    <row r="48" spans="1:3" ht="51">
      <c r="A48" s="63"/>
      <c r="B48" s="123" t="s">
        <v>143</v>
      </c>
      <c r="C48" s="63" t="s">
        <v>45</v>
      </c>
    </row>
    <row r="49" spans="1:3" ht="12.75">
      <c r="A49" s="63" t="s">
        <v>236</v>
      </c>
      <c r="B49" s="64" t="s">
        <v>333</v>
      </c>
      <c r="C49" s="63" t="s">
        <v>45</v>
      </c>
    </row>
    <row r="50" spans="1:3" s="124" customFormat="1" ht="12.75">
      <c r="A50" s="71" t="s">
        <v>330</v>
      </c>
      <c r="B50" s="72" t="s">
        <v>37</v>
      </c>
      <c r="C50" s="73" t="s">
        <v>45</v>
      </c>
    </row>
    <row r="51" spans="1:3" ht="12.75">
      <c r="A51" s="71" t="s">
        <v>272</v>
      </c>
      <c r="B51" s="72" t="s">
        <v>15</v>
      </c>
      <c r="C51" s="73" t="s">
        <v>45</v>
      </c>
    </row>
    <row r="52" spans="1:3" ht="12.75">
      <c r="A52" s="71" t="s">
        <v>207</v>
      </c>
      <c r="B52" s="72" t="s">
        <v>56</v>
      </c>
      <c r="C52" s="73" t="s">
        <v>45</v>
      </c>
    </row>
    <row r="53" spans="1:3" ht="12.75">
      <c r="A53" s="71" t="s">
        <v>201</v>
      </c>
      <c r="B53" s="72" t="s">
        <v>54</v>
      </c>
      <c r="C53" s="73" t="s">
        <v>45</v>
      </c>
    </row>
    <row r="54" spans="1:3" ht="12.75">
      <c r="A54" s="60"/>
      <c r="B54" s="61" t="s">
        <v>49</v>
      </c>
      <c r="C54" s="73" t="s">
        <v>45</v>
      </c>
    </row>
    <row r="55" spans="1:3" ht="12.75">
      <c r="A55" t="s">
        <v>213</v>
      </c>
      <c r="B55" s="41" t="s">
        <v>266</v>
      </c>
      <c r="C55" s="24" t="s">
        <v>45</v>
      </c>
    </row>
    <row r="56" spans="1:3" ht="12.75">
      <c r="A56" t="s">
        <v>10</v>
      </c>
      <c r="B56" s="41" t="s">
        <v>152</v>
      </c>
      <c r="C56" s="24" t="s">
        <v>45</v>
      </c>
    </row>
    <row r="57" spans="1:3" ht="12.75">
      <c r="A57" t="s">
        <v>285</v>
      </c>
      <c r="B57" s="41" t="s">
        <v>159</v>
      </c>
      <c r="C57" s="24" t="s">
        <v>45</v>
      </c>
    </row>
    <row r="58" spans="2:3" ht="12.75">
      <c r="B58" s="41" t="s">
        <v>249</v>
      </c>
      <c r="C58" s="24" t="s">
        <v>45</v>
      </c>
    </row>
    <row r="59" spans="1:3" ht="12.75">
      <c r="A59" t="s">
        <v>183</v>
      </c>
      <c r="B59" s="41" t="s">
        <v>81</v>
      </c>
      <c r="C59" s="24" t="s">
        <v>45</v>
      </c>
    </row>
    <row r="60" spans="1:3" ht="12.75">
      <c r="A60" t="s">
        <v>341</v>
      </c>
      <c r="B60" s="41" t="s">
        <v>319</v>
      </c>
      <c r="C60" s="24" t="s">
        <v>45</v>
      </c>
    </row>
    <row r="61" spans="1:3" ht="12.75">
      <c r="A61" t="s">
        <v>75</v>
      </c>
      <c r="B61" s="41" t="s">
        <v>318</v>
      </c>
      <c r="C61" s="24" t="s">
        <v>45</v>
      </c>
    </row>
    <row r="62" spans="1:3" ht="25.5">
      <c r="A62" s="60"/>
      <c r="B62" s="61" t="s">
        <v>302</v>
      </c>
      <c r="C62" s="62" t="s">
        <v>45</v>
      </c>
    </row>
    <row r="63" spans="1:3" ht="12.75">
      <c r="A63" s="60"/>
      <c r="B63" s="61" t="s">
        <v>223</v>
      </c>
      <c r="C63" s="62" t="s">
        <v>45</v>
      </c>
    </row>
    <row r="64" spans="1:3" ht="12.75">
      <c r="A64" s="62" t="s">
        <v>303</v>
      </c>
      <c r="B64" s="65" t="s">
        <v>231</v>
      </c>
      <c r="C64" s="62" t="s">
        <v>45</v>
      </c>
    </row>
    <row r="65" spans="1:3" ht="12.75">
      <c r="A65" s="62"/>
      <c r="B65" s="65" t="s">
        <v>337</v>
      </c>
      <c r="C65" s="62" t="s">
        <v>45</v>
      </c>
    </row>
    <row r="66" spans="1:3" ht="12.75">
      <c r="A66" s="62" t="s">
        <v>312</v>
      </c>
      <c r="B66" s="65" t="s">
        <v>231</v>
      </c>
      <c r="C66" s="62" t="s">
        <v>45</v>
      </c>
    </row>
    <row r="67" spans="1:3" ht="12.75">
      <c r="A67" s="24" t="s">
        <v>146</v>
      </c>
      <c r="B67" s="92" t="s">
        <v>280</v>
      </c>
      <c r="C67" s="62" t="s">
        <v>45</v>
      </c>
    </row>
    <row r="68" spans="1:3" ht="12.75">
      <c r="A68" t="s">
        <v>51</v>
      </c>
      <c r="B68" t="s">
        <v>48</v>
      </c>
      <c r="C68" t="s">
        <v>45</v>
      </c>
    </row>
    <row r="69" spans="1:3" ht="12.75">
      <c r="A69" t="s">
        <v>122</v>
      </c>
      <c r="B69" t="s">
        <v>200</v>
      </c>
      <c r="C69" s="62" t="s">
        <v>45</v>
      </c>
    </row>
    <row r="70" spans="1:3" ht="12.75">
      <c r="A70" t="s">
        <v>86</v>
      </c>
      <c r="B70" t="s">
        <v>181</v>
      </c>
      <c r="C70" s="62" t="s">
        <v>45</v>
      </c>
    </row>
    <row r="71" spans="1:3" ht="12.75">
      <c r="A71" t="s">
        <v>265</v>
      </c>
      <c r="B71" t="s">
        <v>55</v>
      </c>
      <c r="C71" t="s">
        <v>45</v>
      </c>
    </row>
    <row r="72" spans="1:3" ht="12.75">
      <c r="A72" t="s">
        <v>293</v>
      </c>
      <c r="B72" t="s">
        <v>340</v>
      </c>
      <c r="C72" t="s">
        <v>45</v>
      </c>
    </row>
    <row r="73" spans="1:3" ht="12.75">
      <c r="A73" t="s">
        <v>230</v>
      </c>
      <c r="B73" t="s">
        <v>243</v>
      </c>
      <c r="C73" t="s">
        <v>45</v>
      </c>
    </row>
    <row r="74" spans="1:3" ht="12.75">
      <c r="A74" t="s">
        <v>226</v>
      </c>
      <c r="B74" s="24" t="s">
        <v>44</v>
      </c>
      <c r="C74" s="62" t="s">
        <v>45</v>
      </c>
    </row>
    <row r="75" spans="1:3" ht="12.75">
      <c r="A75" s="24" t="s">
        <v>60</v>
      </c>
      <c r="B75" s="92" t="s">
        <v>115</v>
      </c>
      <c r="C75" s="62" t="s">
        <v>45</v>
      </c>
    </row>
    <row r="76" spans="1:3" ht="12.75">
      <c r="A76" s="24" t="s">
        <v>103</v>
      </c>
      <c r="B76" s="92" t="s">
        <v>145</v>
      </c>
      <c r="C76" t="s">
        <v>45</v>
      </c>
    </row>
    <row r="77" spans="1:3" ht="12.75">
      <c r="A77" s="24" t="s">
        <v>182</v>
      </c>
      <c r="B77" s="92" t="s">
        <v>53</v>
      </c>
      <c r="C77" t="s">
        <v>45</v>
      </c>
    </row>
    <row r="78" spans="1:3" ht="12.75">
      <c r="A78" s="24" t="s">
        <v>297</v>
      </c>
      <c r="B78" s="92" t="s">
        <v>225</v>
      </c>
      <c r="C78" t="s">
        <v>45</v>
      </c>
    </row>
    <row r="79" spans="1:3" ht="12.75">
      <c r="A79" s="24"/>
      <c r="B79" s="92" t="s">
        <v>186</v>
      </c>
      <c r="C79" t="s">
        <v>45</v>
      </c>
    </row>
    <row r="80" spans="1:3" ht="12.75">
      <c r="A80" s="24"/>
      <c r="B80" s="92" t="s">
        <v>260</v>
      </c>
      <c r="C80" t="s">
        <v>45</v>
      </c>
    </row>
    <row r="81" spans="2:3" ht="12.75">
      <c r="B81" s="91" t="s">
        <v>206</v>
      </c>
      <c r="C81" s="62" t="s">
        <v>45</v>
      </c>
    </row>
    <row r="82" spans="2:3" ht="12.75">
      <c r="B82" s="90" t="s">
        <v>99</v>
      </c>
      <c r="C82" s="62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9</v>
      </c>
      <c r="B1" s="41" t="s">
        <v>70</v>
      </c>
    </row>
    <row r="2" spans="1:3" ht="25.5">
      <c r="A2" s="89" t="s">
        <v>203</v>
      </c>
      <c r="B2" s="41" t="s">
        <v>315</v>
      </c>
      <c r="C2" s="79"/>
    </row>
    <row r="3" spans="1:2" ht="63.75">
      <c r="A3" s="41" t="s">
        <v>216</v>
      </c>
      <c r="B3" s="81" t="s">
        <v>59</v>
      </c>
    </row>
    <row r="4" spans="2:3" ht="12.75">
      <c r="B4" s="41" t="s">
        <v>346</v>
      </c>
      <c r="C4" t="s">
        <v>141</v>
      </c>
    </row>
    <row r="5" spans="2:3" ht="12.75">
      <c r="B5" s="41" t="s">
        <v>295</v>
      </c>
      <c r="C5" t="s">
        <v>88</v>
      </c>
    </row>
    <row r="6" spans="2:3" ht="12.75">
      <c r="B6" s="80" t="s">
        <v>338</v>
      </c>
      <c r="C6" s="79">
        <v>42401</v>
      </c>
    </row>
    <row r="7" spans="2:3" ht="12.75">
      <c r="B7" s="80" t="s">
        <v>21</v>
      </c>
    </row>
    <row r="8" spans="2:3" ht="12.75">
      <c r="B8" s="41" t="s">
        <v>273</v>
      </c>
    </row>
    <row r="9" ht="12.75">
      <c r="B9" s="80" t="s">
        <v>89</v>
      </c>
    </row>
    <row r="10" ht="12.75">
      <c r="B10" s="80" t="s">
        <v>334</v>
      </c>
    </row>
    <row r="11" ht="12.75">
      <c r="B11" s="80" t="s">
        <v>140</v>
      </c>
    </row>
    <row r="12" ht="12.75">
      <c r="B12" s="81" t="s">
        <v>335</v>
      </c>
    </row>
    <row r="13" ht="12.75">
      <c r="B13" s="81" t="s">
        <v>155</v>
      </c>
    </row>
    <row r="14" ht="12.75">
      <c r="B14" s="81" t="s">
        <v>283</v>
      </c>
    </row>
    <row r="15" ht="12.75">
      <c r="B15" s="81" t="s">
        <v>12</v>
      </c>
    </row>
    <row r="16" ht="12.75">
      <c r="B16" s="81" t="s">
        <v>175</v>
      </c>
    </row>
    <row r="17" ht="38.25">
      <c r="B17" s="83" t="s">
        <v>174</v>
      </c>
    </row>
    <row r="18" ht="12.75">
      <c r="B18" s="81" t="s">
        <v>222</v>
      </c>
    </row>
    <row r="19" ht="12.75">
      <c r="B19" s="81" t="s">
        <v>212</v>
      </c>
    </row>
    <row r="20" ht="12.75">
      <c r="B20" s="80" t="s">
        <v>89</v>
      </c>
    </row>
    <row r="21" ht="12.75">
      <c r="B21" s="80" t="s">
        <v>334</v>
      </c>
    </row>
    <row r="22" ht="12.75">
      <c r="B22" s="80" t="s">
        <v>63</v>
      </c>
    </row>
    <row r="23" ht="12.75">
      <c r="B23" s="81" t="s">
        <v>335</v>
      </c>
    </row>
    <row r="24" ht="12.75">
      <c r="B24" s="81" t="s">
        <v>47</v>
      </c>
    </row>
    <row r="25" ht="12.75">
      <c r="B25" s="81" t="s">
        <v>283</v>
      </c>
    </row>
    <row r="26" ht="12.75">
      <c r="B26" s="81" t="s">
        <v>19</v>
      </c>
    </row>
    <row r="27" ht="25.5">
      <c r="B27" s="83" t="s">
        <v>167</v>
      </c>
    </row>
    <row r="28" ht="63.75">
      <c r="B28" s="83" t="s">
        <v>154</v>
      </c>
    </row>
    <row r="29" ht="12.75">
      <c r="B29" s="81" t="s">
        <v>222</v>
      </c>
    </row>
    <row r="30" ht="12.75">
      <c r="B30" s="81" t="s">
        <v>212</v>
      </c>
    </row>
    <row r="31" ht="12.75">
      <c r="B31" s="80" t="s">
        <v>89</v>
      </c>
    </row>
    <row r="32" ht="12.75">
      <c r="B32" s="80" t="s">
        <v>334</v>
      </c>
    </row>
    <row r="33" ht="12.75">
      <c r="B33" s="80" t="s">
        <v>327</v>
      </c>
    </row>
    <row r="34" ht="12.75">
      <c r="B34" s="81" t="s">
        <v>335</v>
      </c>
    </row>
    <row r="35" ht="12.75">
      <c r="B35" s="81" t="s">
        <v>138</v>
      </c>
    </row>
    <row r="36" ht="12.75">
      <c r="B36" s="81" t="s">
        <v>283</v>
      </c>
    </row>
    <row r="37" ht="12.75">
      <c r="B37" s="81" t="s">
        <v>267</v>
      </c>
    </row>
    <row r="38" ht="12.75">
      <c r="B38" s="81" t="s">
        <v>97</v>
      </c>
    </row>
    <row r="39" ht="25.5">
      <c r="B39" s="83" t="s">
        <v>292</v>
      </c>
    </row>
    <row r="40" ht="12.75">
      <c r="B40" s="81" t="s">
        <v>222</v>
      </c>
    </row>
    <row r="41" ht="12.75">
      <c r="B41" s="81" t="s">
        <v>212</v>
      </c>
    </row>
    <row r="42" ht="12.75">
      <c r="B42" s="81" t="s">
        <v>89</v>
      </c>
    </row>
    <row r="43" ht="12.75">
      <c r="B43" s="84" t="s">
        <v>148</v>
      </c>
    </row>
    <row r="44" ht="12.75">
      <c r="B44" s="81" t="s">
        <v>59</v>
      </c>
    </row>
    <row r="45" spans="2:3" ht="12.75">
      <c r="B45" s="85" t="s">
        <v>248</v>
      </c>
      <c r="C45" t="s">
        <v>258</v>
      </c>
    </row>
    <row r="46" spans="2:3" ht="12.75">
      <c r="B46" s="85" t="s">
        <v>279</v>
      </c>
      <c r="C46" t="s">
        <v>190</v>
      </c>
    </row>
    <row r="47" spans="2:3" ht="12.75">
      <c r="B47" s="85" t="s">
        <v>84</v>
      </c>
      <c r="C47" t="s">
        <v>170</v>
      </c>
    </row>
    <row r="48" spans="2:3" ht="12.75">
      <c r="B48" s="85" t="s">
        <v>151</v>
      </c>
      <c r="C48" t="s">
        <v>241</v>
      </c>
    </row>
    <row r="49" ht="12.75">
      <c r="B49" s="86" t="s">
        <v>89</v>
      </c>
    </row>
    <row r="50" ht="12.75">
      <c r="B50" s="86" t="s">
        <v>150</v>
      </c>
    </row>
    <row r="51" spans="2:3" ht="12.75">
      <c r="B51" s="85" t="s">
        <v>171</v>
      </c>
      <c r="C51" t="s">
        <v>42</v>
      </c>
    </row>
    <row r="52" ht="12.75">
      <c r="B52" s="82" t="s">
        <v>89</v>
      </c>
    </row>
    <row r="53" ht="12.75">
      <c r="B53" s="82" t="s">
        <v>256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270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2018-04-11T06:30:35Z</cp:lastPrinted>
  <dcterms:created xsi:type="dcterms:W3CDTF">2016-02-02T14:34:44Z</dcterms:created>
  <dcterms:modified xsi:type="dcterms:W3CDTF">2018-04-11T06:30:38Z</dcterms:modified>
  <cp:category/>
  <cp:version/>
  <cp:contentType/>
  <cp:contentStatus/>
</cp:coreProperties>
</file>